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Otros ordenadores\Mi PC\OneDrive - INAPA\Escritorio G.L. (Usar)\Gustavo Lemoine\Direccion de Ingenieria G.L\Proyectos\Ac. Comendador - El LLano\Contratacion\"/>
    </mc:Choice>
  </mc:AlternateContent>
  <bookViews>
    <workbookView xWindow="0" yWindow="0" windowWidth="28800" windowHeight="11580"/>
  </bookViews>
  <sheets>
    <sheet name="LP-Parte B" sheetId="15"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s>
  <definedNames>
    <definedName name="\">[1]M.O.!#REF!</definedName>
    <definedName name="\a">#REF!</definedName>
    <definedName name="\b">[2]PRESUPUESTO!#REF!</definedName>
    <definedName name="\c">#N/A</definedName>
    <definedName name="\d">#N/A</definedName>
    <definedName name="\f">[2]PRESUPUESTO!#REF!</definedName>
    <definedName name="\i">[2]PRESUPUESTO!#REF!</definedName>
    <definedName name="\m">[2]PRESUPUESTO!#REF!</definedName>
    <definedName name="\o">#REF!</definedName>
    <definedName name="\p">#REF!</definedName>
    <definedName name="\q">#REF!</definedName>
    <definedName name="\S">#REF!</definedName>
    <definedName name="\w">#REF!</definedName>
    <definedName name="\z">[2]PRESUPUESTO!#REF!</definedName>
    <definedName name="_______________ZC1">#REF!</definedName>
    <definedName name="_______________ZE1">#REF!</definedName>
    <definedName name="_______________ZE2">#REF!</definedName>
    <definedName name="_______________ZE3">#REF!</definedName>
    <definedName name="_______________ZE4">#REF!</definedName>
    <definedName name="_______________ZE5">#REF!</definedName>
    <definedName name="_______________ZE6">#REF!</definedName>
    <definedName name="______________ZC1">#REF!</definedName>
    <definedName name="______________ZE1">#REF!</definedName>
    <definedName name="______________ZE2">#REF!</definedName>
    <definedName name="______________ZE3">#REF!</definedName>
    <definedName name="______________ZE4">#REF!</definedName>
    <definedName name="______________ZE5">#REF!</definedName>
    <definedName name="______________ZE6">#REF!</definedName>
    <definedName name="_____________ZC1">#REF!</definedName>
    <definedName name="_____________ZE1">#REF!</definedName>
    <definedName name="_____________ZE2">#REF!</definedName>
    <definedName name="_____________ZE3">#REF!</definedName>
    <definedName name="_____________ZE4">#REF!</definedName>
    <definedName name="_____________ZE5">#REF!</definedName>
    <definedName name="_____________ZE6">#REF!</definedName>
    <definedName name="____________ZC1">#REF!</definedName>
    <definedName name="____________ZE1">#REF!</definedName>
    <definedName name="____________ZE2">#REF!</definedName>
    <definedName name="____________ZE3">#REF!</definedName>
    <definedName name="____________ZE4">#REF!</definedName>
    <definedName name="____________ZE5">#REF!</definedName>
    <definedName name="____________ZE6">#REF!</definedName>
    <definedName name="___________ZC1">#REF!</definedName>
    <definedName name="___________ZE1">#REF!</definedName>
    <definedName name="___________ZE2">#REF!</definedName>
    <definedName name="___________ZE3">#REF!</definedName>
    <definedName name="___________ZE4">#REF!</definedName>
    <definedName name="___________ZE5">#REF!</definedName>
    <definedName name="___________ZE6">#REF!</definedName>
    <definedName name="__________ZC1">#REF!</definedName>
    <definedName name="__________ZE1">#REF!</definedName>
    <definedName name="__________ZE2">#REF!</definedName>
    <definedName name="__________ZE3">#REF!</definedName>
    <definedName name="__________ZE4">#REF!</definedName>
    <definedName name="__________ZE5">#REF!</definedName>
    <definedName name="__________ZE6">#REF!</definedName>
    <definedName name="_________VOL1" hidden="1">#REF!</definedName>
    <definedName name="_________ZC1">#REF!</definedName>
    <definedName name="_________ZE1">#REF!</definedName>
    <definedName name="_________ZE2">#REF!</definedName>
    <definedName name="_________ZE3">#REF!</definedName>
    <definedName name="_________ZE4">#REF!</definedName>
    <definedName name="_________ZE5">#REF!</definedName>
    <definedName name="_________ZE6">#REF!</definedName>
    <definedName name="________F">#REF!</definedName>
    <definedName name="________PAG1">#REF!</definedName>
    <definedName name="________VOL1" hidden="1">#REF!</definedName>
    <definedName name="________ZC1">#REF!</definedName>
    <definedName name="________ZE1">#REF!</definedName>
    <definedName name="________ZE2">#REF!</definedName>
    <definedName name="________ZE3">#REF!</definedName>
    <definedName name="________ZE4">#REF!</definedName>
    <definedName name="________ZE5">#REF!</definedName>
    <definedName name="________ZE6">#REF!</definedName>
    <definedName name="_______F">#REF!</definedName>
    <definedName name="_______PAG1">#REF!</definedName>
    <definedName name="_______VOL1" hidden="1">#REF!</definedName>
    <definedName name="_______ZC1">#REF!</definedName>
    <definedName name="_______ZE1">#REF!</definedName>
    <definedName name="_______ZE2">#REF!</definedName>
    <definedName name="_______ZE3">#REF!</definedName>
    <definedName name="_______ZE4">#REF!</definedName>
    <definedName name="_______ZE5">#REF!</definedName>
    <definedName name="_______ZE6">#REF!</definedName>
    <definedName name="______F">#REF!</definedName>
    <definedName name="______PAG1">#REF!</definedName>
    <definedName name="______VOL1" hidden="1">#REF!</definedName>
    <definedName name="______ZC1">#REF!</definedName>
    <definedName name="______ZE1">#REF!</definedName>
    <definedName name="______ZE2">#REF!</definedName>
    <definedName name="______ZE3">#REF!</definedName>
    <definedName name="______ZE4">#REF!</definedName>
    <definedName name="______ZE5">#REF!</definedName>
    <definedName name="______ZE6">#REF!</definedName>
    <definedName name="_____F">#REF!</definedName>
    <definedName name="_____PAG1">#REF!</definedName>
    <definedName name="_____VOL1" hidden="1">#REF!</definedName>
    <definedName name="_____ZC1">#REF!</definedName>
    <definedName name="_____ZE1">#REF!</definedName>
    <definedName name="_____ZE2">#REF!</definedName>
    <definedName name="_____ZE3">#REF!</definedName>
    <definedName name="_____ZE4">#REF!</definedName>
    <definedName name="_____ZE5">#REF!</definedName>
    <definedName name="_____ZE6">#REF!</definedName>
    <definedName name="____F">#REF!</definedName>
    <definedName name="____MZ1155">[3]Mezcla!$F$37</definedName>
    <definedName name="____PAG1">#REF!</definedName>
    <definedName name="____VOL1" hidden="1">#REF!</definedName>
    <definedName name="____ZC1">#REF!</definedName>
    <definedName name="____ZE1">#REF!</definedName>
    <definedName name="____ZE2">#REF!</definedName>
    <definedName name="____ZE3">#REF!</definedName>
    <definedName name="____ZE4">#REF!</definedName>
    <definedName name="____ZE5">#REF!</definedName>
    <definedName name="____ZE6">#REF!</definedName>
    <definedName name="___F">#REF!</definedName>
    <definedName name="___hor280">[4]Analisis!$D$63</definedName>
    <definedName name="___PAG1">#REF!</definedName>
    <definedName name="___pu5">[5]Sheet5!$E:$E</definedName>
    <definedName name="___VOL1" hidden="1">#REF!</definedName>
    <definedName name="___ZC1">#REF!</definedName>
    <definedName name="___ZE1">#REF!</definedName>
    <definedName name="___ZE2">#REF!</definedName>
    <definedName name="___ZE3">#REF!</definedName>
    <definedName name="___ZE4">#REF!</definedName>
    <definedName name="___ZE5">#REF!</definedName>
    <definedName name="___ZE6">#REF!</definedName>
    <definedName name="__123Graph_A" hidden="1">[6]A!#REF!</definedName>
    <definedName name="__123Graph_AGraph2" hidden="1">[7]G.G!#REF!</definedName>
    <definedName name="__123Graph_B" hidden="1">[6]A!#REF!</definedName>
    <definedName name="__123Graph_C" hidden="1">[6]A!#REF!</definedName>
    <definedName name="__123Graph_D" hidden="1">[6]A!#REF!</definedName>
    <definedName name="__123Graph_E" hidden="1">[6]A!#REF!</definedName>
    <definedName name="__123Graph_F" hidden="1">[6]A!#REF!</definedName>
    <definedName name="__123Graph_X" hidden="1">[7]G.G!#REF!</definedName>
    <definedName name="__F">#REF!</definedName>
    <definedName name="__hor210">'[8]anal term'!$G$1512</definedName>
    <definedName name="__IntlFixup" hidden="1">TRUE</definedName>
    <definedName name="__PAG1">#REF!</definedName>
    <definedName name="__pu5">[9]Sheet5!$E:$E</definedName>
    <definedName name="__REALIZADO">#REF!</definedName>
    <definedName name="__REALIZADO_10">#REF!</definedName>
    <definedName name="__REALIZADO_11">#REF!</definedName>
    <definedName name="__REALIZADO_5">#REF!</definedName>
    <definedName name="__REALIZADO_6">#REF!</definedName>
    <definedName name="__REALIZADO_7">#REF!</definedName>
    <definedName name="__REALIZADO_8">#REF!</definedName>
    <definedName name="__REALIZADO_9">#REF!</definedName>
    <definedName name="__VOL1" hidden="1">#REF!</definedName>
    <definedName name="__ZC1">#REF!</definedName>
    <definedName name="__ZC1_8">#REF!</definedName>
    <definedName name="__ZE1">#REF!</definedName>
    <definedName name="__ZE1_8">#REF!</definedName>
    <definedName name="__ZE2">#REF!</definedName>
    <definedName name="__ZE2_8">#REF!</definedName>
    <definedName name="__ZE3">#REF!</definedName>
    <definedName name="__ZE3_8">#REF!</definedName>
    <definedName name="__ZE4">#REF!</definedName>
    <definedName name="__ZE4_8">#REF!</definedName>
    <definedName name="__ZE5">#REF!</definedName>
    <definedName name="__ZE5_8">#REF!</definedName>
    <definedName name="__ZE6">#REF!</definedName>
    <definedName name="__ZE6_8">#REF!</definedName>
    <definedName name="_00_RESUMEN">#REF!</definedName>
    <definedName name="_01_Guadalupe">#REF!</definedName>
    <definedName name="_02_Amarilla">#REF!</definedName>
    <definedName name="_03_Cocha">#REF!</definedName>
    <definedName name="_04_Minadores">#REF!</definedName>
    <definedName name="_05_Cabeno">#REF!</definedName>
    <definedName name="_06_Recodo">#REF!</definedName>
    <definedName name="_07_Chingual">#REF!</definedName>
    <definedName name="_08_Jordán">#REF!</definedName>
    <definedName name="_09_Sabaleta">#REF!</definedName>
    <definedName name="_1">#N/A</definedName>
    <definedName name="_1_6">NA()</definedName>
    <definedName name="_10_Chongo">#REF!</definedName>
    <definedName name="_11_Mariachi">#REF!</definedName>
    <definedName name="_12_Chispa">#REF!</definedName>
    <definedName name="_13_Bijagual">#REF!</definedName>
    <definedName name="_14_Bicundo">#REF!</definedName>
    <definedName name="_15_Juntas">#REF!</definedName>
    <definedName name="_16_Industria">#REF!</definedName>
    <definedName name="_17_Palmar">#REF!</definedName>
    <definedName name="_18_Sucio">#REF!</definedName>
    <definedName name="_20_0_S" hidden="1">'[10]#¡REF'!#REF!</definedName>
    <definedName name="_a">#REF!</definedName>
    <definedName name="_a_10">#REF!</definedName>
    <definedName name="_a_11">#REF!</definedName>
    <definedName name="_a_5">#REF!</definedName>
    <definedName name="_a_6">#REF!</definedName>
    <definedName name="_a_7">#REF!</definedName>
    <definedName name="_a_8">#REF!</definedName>
    <definedName name="_a_9">#REF!</definedName>
    <definedName name="_abc" hidden="1">'[11]ANALISIS STO DGO'!#REF!</definedName>
    <definedName name="_ana" hidden="1">'[11]ANALISIS STO DGO'!#REF!</definedName>
    <definedName name="_Ana1" hidden="1">'[11]ANALISIS STO DGO'!#REF!</definedName>
    <definedName name="_Ana2" hidden="1">'[11]ANALISIS STO DGO'!#REF!</definedName>
    <definedName name="_b">#REF!</definedName>
    <definedName name="_b_6">#REF!</definedName>
    <definedName name="_c">NA()</definedName>
    <definedName name="_CAL50">[12]insumo!$D$11</definedName>
    <definedName name="_d">NA()</definedName>
    <definedName name="_ere" hidden="1">'[13]ANALISIS STO DGO'!#REF!</definedName>
    <definedName name="_F">#REF!</definedName>
    <definedName name="_f_6">#REF!</definedName>
    <definedName name="_FER90">#REF!</definedName>
    <definedName name="_Fill" hidden="1">#REF!</definedName>
    <definedName name="_xlnm._FilterDatabase" hidden="1">'[14]46W9'!#REF!</definedName>
    <definedName name="_FIN50">#REF!</definedName>
    <definedName name="_fko5" hidden="1">'[11]ANALISIS STO DGO'!#REF!</definedName>
    <definedName name="_fskj" hidden="1">'[11]ANALISIS STO DGO'!#REF!</definedName>
    <definedName name="_gfsdog" hidden="1">'[11]ANALISIS STO DGO'!#REF!</definedName>
    <definedName name="_hor210">'[8]anal term'!$G$1512</definedName>
    <definedName name="_i">#REF!</definedName>
    <definedName name="_i_6">#REF!</definedName>
    <definedName name="_Iros" hidden="1">'[11]ANALISIS STO DGO'!#REF!</definedName>
    <definedName name="_jkeu" hidden="1">'[11]ANALISIS STO DGO'!#REF!</definedName>
    <definedName name="_key" hidden="1">'[13]ANALISIS STO DGO'!#REF!</definedName>
    <definedName name="_Key1" hidden="1">#REF!</definedName>
    <definedName name="_key11411111111111111111111111" hidden="1">#REF!</definedName>
    <definedName name="_Key2" hidden="1">#REF!</definedName>
    <definedName name="_Key3" hidden="1">'[11]ANALISIS STO DGO'!#REF!</definedName>
    <definedName name="_key5" hidden="1">'[15]ANALISIS STO DGO'!#REF!</definedName>
    <definedName name="_kEYYA" hidden="1">'[16]ANALISIS STO DGO'!#REF!</definedName>
    <definedName name="_kfe" hidden="1">'[11]ANALISIS STO DGO'!#REF!</definedName>
    <definedName name="_kfre" hidden="1">'[11]ANALISIS STO DGO'!#REF!</definedName>
    <definedName name="_m">#REF!</definedName>
    <definedName name="_m_6">#REF!</definedName>
    <definedName name="_MAAL">[17]MOJornal!$D$31</definedName>
    <definedName name="_mario" hidden="1">'[11]ANALISIS STO DGO'!#REF!</definedName>
    <definedName name="_MatInverse_In" hidden="1">#REF!</definedName>
    <definedName name="_MatInverse_In1" hidden="1">#REF!</definedName>
    <definedName name="_MATiNVERSE_INN" hidden="1">#REF!</definedName>
    <definedName name="_mnb" hidden="1">'[11]ANALISIS STO DGO'!#REF!</definedName>
    <definedName name="_Mont" hidden="1">'[11]ANALISIS STO DGO'!#REF!</definedName>
    <definedName name="_MOV02">#REF!</definedName>
    <definedName name="_MOV03">#REF!</definedName>
    <definedName name="_MUR100">#REF!</definedName>
    <definedName name="_MUR12">#REF!</definedName>
    <definedName name="_MUR14">#REF!</definedName>
    <definedName name="_MUR36">#REF!</definedName>
    <definedName name="_MUR90">#REF!</definedName>
    <definedName name="_MZ1155">[12]Mezcla!$G$37</definedName>
    <definedName name="_mz125">[12]Mezcla!#REF!</definedName>
    <definedName name="_MZ13">[12]Mezcla!#REF!</definedName>
    <definedName name="_MZ14">[12]Mezcla!#REF!</definedName>
    <definedName name="_MZ17">[12]Mezcla!#REF!</definedName>
    <definedName name="_o">#REF!</definedName>
    <definedName name="_o_10">#REF!</definedName>
    <definedName name="_o_11">#REF!</definedName>
    <definedName name="_o_5">#REF!</definedName>
    <definedName name="_o_6">#REF!</definedName>
    <definedName name="_o_7">#REF!</definedName>
    <definedName name="_o_8">#REF!</definedName>
    <definedName name="_o_9">#REF!</definedName>
    <definedName name="_Ofl5" hidden="1">'[11]ANALISIS STO DGO'!#REF!</definedName>
    <definedName name="_OP2AL">[17]MOJornal!$D$51</definedName>
    <definedName name="_Order1" hidden="1">255</definedName>
    <definedName name="_Order2" hidden="1">255</definedName>
    <definedName name="_p">#REF!</definedName>
    <definedName name="_p_10">#REF!</definedName>
    <definedName name="_p_11">#REF!</definedName>
    <definedName name="_p_5">#REF!</definedName>
    <definedName name="_p_6">#REF!</definedName>
    <definedName name="_p_7">#REF!</definedName>
    <definedName name="_p_8">#REF!</definedName>
    <definedName name="_p_9">#REF!</definedName>
    <definedName name="_PAG1">#REF!</definedName>
    <definedName name="_PAN101">#REF!</definedName>
    <definedName name="_PAN11">#REF!</definedName>
    <definedName name="_PAN36">#REF!</definedName>
    <definedName name="_PAN51">#REF!</definedName>
    <definedName name="_PAN71">#REF!</definedName>
    <definedName name="_Parse_Out" hidden="1">'[18]7422CW00'!#REF!</definedName>
    <definedName name="_pedro" hidden="1">'[11]ANALISIS STO DGO'!#REF!</definedName>
    <definedName name="_Per" hidden="1">'[11]ANALISIS STO DGO'!#REF!</definedName>
    <definedName name="_perto" hidden="1">'[11]ANALISIS STO DGO'!#REF!</definedName>
    <definedName name="_PH140">#REF!</definedName>
    <definedName name="_PH160">#REF!</definedName>
    <definedName name="_PH180">#REF!</definedName>
    <definedName name="_PH210">#REF!</definedName>
    <definedName name="_PH240">#REF!</definedName>
    <definedName name="_PH250">#REF!</definedName>
    <definedName name="_PH260">#REF!</definedName>
    <definedName name="_PH280">#REF!</definedName>
    <definedName name="_PH300">#REF!</definedName>
    <definedName name="_PH315">#REF!</definedName>
    <definedName name="_PH350">#REF!</definedName>
    <definedName name="_PH400">#REF!</definedName>
    <definedName name="_pl12">[19]analisis!$G$2477</definedName>
    <definedName name="_pl316">[19]analisis!$G$2513</definedName>
    <definedName name="_pl38">[19]analisis!$G$2486</definedName>
    <definedName name="_poer" hidden="1">'[11]ANALISIS STO DGO'!#REF!</definedName>
    <definedName name="_Port" hidden="1">'[11]ANALISIS STO DGO'!#REF!</definedName>
    <definedName name="_PTC110">#REF!</definedName>
    <definedName name="_PTC220">#REF!</definedName>
    <definedName name="_pu5">[20]Sheet5!$E:$E</definedName>
    <definedName name="_q">#REF!</definedName>
    <definedName name="_q_10">#REF!</definedName>
    <definedName name="_q_11">#REF!</definedName>
    <definedName name="_q_5">#REF!</definedName>
    <definedName name="_q_6">#REF!</definedName>
    <definedName name="_q_7">#REF!</definedName>
    <definedName name="_q_8">#REF!</definedName>
    <definedName name="_q_9">#REF!</definedName>
    <definedName name="_Regression_Int" hidden="1">1</definedName>
    <definedName name="_sogr" hidden="1">'[11]ANALISIS STO DGO'!#REF!</definedName>
    <definedName name="_sor" hidden="1">'[11]ANALISIS STO DGO'!#REF!</definedName>
    <definedName name="_Sort" hidden="1">#REF!</definedName>
    <definedName name="_sr" hidden="1">'[11]ANALISIS STO DGO'!#REF!</definedName>
    <definedName name="_sum" hidden="1">'[11]ANALISIS STO DGO'!#REF!</definedName>
    <definedName name="_tax1">[21]Factura!#REF!</definedName>
    <definedName name="_tax2">[21]Factura!#REF!</definedName>
    <definedName name="_tax3">[21]Factura!#REF!</definedName>
    <definedName name="_tax4">[21]Factura!#REF!</definedName>
    <definedName name="_TC110">#REF!</definedName>
    <definedName name="_TC220">#REF!</definedName>
    <definedName name="_TCAL">[17]MOJornal!$D$63</definedName>
    <definedName name="_valvulas" hidden="1">'[11]ANALISIS STO DGO'!#REF!</definedName>
    <definedName name="_VAR38">[22]Precio!$F$11</definedName>
    <definedName name="_VOL1" hidden="1">#REF!</definedName>
    <definedName name="_w">#REF!</definedName>
    <definedName name="_w_10">#REF!</definedName>
    <definedName name="_w_11">#REF!</definedName>
    <definedName name="_w_5">#REF!</definedName>
    <definedName name="_w_6">#REF!</definedName>
    <definedName name="_w_7">#REF!</definedName>
    <definedName name="_w_8">#REF!</definedName>
    <definedName name="_w_9">#REF!</definedName>
    <definedName name="_z">#REF!</definedName>
    <definedName name="_z_10">#REF!</definedName>
    <definedName name="_z_11">#REF!</definedName>
    <definedName name="_z_5">#REF!</definedName>
    <definedName name="_z_6">#REF!</definedName>
    <definedName name="_z_7">#REF!</definedName>
    <definedName name="_z_8">#REF!</definedName>
    <definedName name="_z_9">#REF!</definedName>
    <definedName name="_ZC1">#REF!</definedName>
    <definedName name="_ZC1_8">#REF!</definedName>
    <definedName name="_ZE1">#REF!</definedName>
    <definedName name="_ZE1_8">#REF!</definedName>
    <definedName name="_ZE2">#REF!</definedName>
    <definedName name="_ZE2_8">#REF!</definedName>
    <definedName name="_ZE3">#REF!</definedName>
    <definedName name="_ZE3_8">#REF!</definedName>
    <definedName name="_ZE4">#REF!</definedName>
    <definedName name="_ZE4_8">#REF!</definedName>
    <definedName name="_ZE5">#REF!</definedName>
    <definedName name="_ZE5_8">#REF!</definedName>
    <definedName name="_ZE6">#REF!</definedName>
    <definedName name="_ZE6_8">#REF!</definedName>
    <definedName name="a">[23]PVC!#REF!</definedName>
    <definedName name="A.I.US">[24]Resumen!#REF!</definedName>
    <definedName name="A_1" hidden="1">{#N/A,#N/A,FALSE,"Planilha";#N/A,#N/A,FALSE,"Resumo";#N/A,#N/A,FALSE,"Fisico";#N/A,#N/A,FALSE,"Financeiro";#N/A,#N/A,FALSE,"Financeiro"}</definedName>
    <definedName name="a_10">#REF!</definedName>
    <definedName name="a_11">#REF!</definedName>
    <definedName name="A_2" hidden="1">{#N/A,#N/A,FALSE,"Planilha";#N/A,#N/A,FALSE,"Resumo";#N/A,#N/A,FALSE,"Fisico";#N/A,#N/A,FALSE,"Financeiro";#N/A,#N/A,FALSE,"Financeiro"}</definedName>
    <definedName name="a_6">#REF!</definedName>
    <definedName name="a_7">#REF!</definedName>
    <definedName name="a_8">#REF!</definedName>
    <definedName name="a_9">#REF!</definedName>
    <definedName name="A_IMPRESIÓN_IM">#REF!</definedName>
    <definedName name="A_IMPRESIÓN_IM_10">#REF!</definedName>
    <definedName name="A_IMPRESIÓN_IM_11">#REF!</definedName>
    <definedName name="A_IMPRESIÓN_IM_5">#REF!</definedName>
    <definedName name="A_IMPRESIÓN_IM_6">#REF!</definedName>
    <definedName name="A_IMPRESIÓN_IM_7">#REF!</definedName>
    <definedName name="A_IMPRESIÓN_IM_8">#REF!</definedName>
    <definedName name="A_IMPRESIÓN_IM_9">#REF!</definedName>
    <definedName name="AA">[25]M.O.!#REF!</definedName>
    <definedName name="aa_3">"$#REF!.$B$109"</definedName>
    <definedName name="AAG">[22]Precio!$F$20</definedName>
    <definedName name="Abrazadera_tensoras_c_tornillo_1_1_2">[26]Insumos!$G$199</definedName>
    <definedName name="Abrazadera_tensoras_c_tornillo_3">[26]Insumos!$G$198</definedName>
    <definedName name="AC">[12]insumo!$D$4</definedName>
    <definedName name="AC38G40">'[27]LISTADO INSUMOS DEL 2000'!$I$29</definedName>
    <definedName name="ACARREO_ADICIONAL_MATERIAL_DE_PRESTAMO_10_KM">'[26]Param.eq pesado'!$F$969</definedName>
    <definedName name="Acarreo_asfalto_por_tarifa_a_barahona">[26]Insumos!$G$567</definedName>
    <definedName name="Acarreo_de_material_a_5_km">'[26]Análisis grales'!$F$2643</definedName>
    <definedName name="Acarreo_de_material_de_Base_a_17_Km">'[26]Análisis grales'!$F$3427</definedName>
    <definedName name="Acarreo_de_material_de_prestamo_a_14_km">'[26]Análisis grales'!$F$2609</definedName>
    <definedName name="Acarreo_excavacion_a_15_km">'[26]Análisis grales'!$F$2336</definedName>
    <definedName name="Acarreo_interno_de_acero__D_100_mts_A_PIE">'[26]Análisis grales'!$F$2769</definedName>
    <definedName name="Acarreo_interno_de_acero__D_250_mts_en_verja">'[26]Análisis grales'!$F$2669</definedName>
    <definedName name="Acarreo_interno_de_bloques__para_verja">'[26]Análisis grales'!$F$2648</definedName>
    <definedName name="Acarreo_interno_de_cemento__D_250_mts_en_verja">'[26]Análisis grales'!$F$2677</definedName>
    <definedName name="Acarreo_Interno_manual_con_carretilla">'[26]Análisis grales'!$F$701</definedName>
    <definedName name="Acarreo_material_de_excavación_a_5_km">'[26]Análisis grales'!$F$2184</definedName>
    <definedName name="ACARREO12BLOCK12">#REF!</definedName>
    <definedName name="ACARREO12BLOCK6">#REF!</definedName>
    <definedName name="ACARREO12BLOCK8">#REF!</definedName>
    <definedName name="ACARREOADO50080">#REF!</definedName>
    <definedName name="ACARREOADO511">#REF!</definedName>
    <definedName name="ACARREOADO604">#REF!</definedName>
    <definedName name="ACARREOBLINTEL6X8X8">#REF!</definedName>
    <definedName name="ACARREOBLINTEL8X8X8">#REF!</definedName>
    <definedName name="ACARREOBLOCALPER">#REF!</definedName>
    <definedName name="ACARREOBLOCK12">#REF!</definedName>
    <definedName name="ACARREOBLOCK4">#REF!</definedName>
    <definedName name="ACARREOBLOCK5">#REF!</definedName>
    <definedName name="ACARREOBLOCK6">#REF!</definedName>
    <definedName name="ACARREOBLOCK6DEC">#REF!</definedName>
    <definedName name="ACARREOBLOCK6TEX">#REF!</definedName>
    <definedName name="ACARREOBLOCK8">#REF!</definedName>
    <definedName name="ACARREOBLOCK8DEC">#REF!</definedName>
    <definedName name="ACARREOBLOCK8TEX">#REF!</definedName>
    <definedName name="ACARREOBLOVIGA6">#REF!</definedName>
    <definedName name="ACARREOBLOVIGA8">#REF!</definedName>
    <definedName name="ACARREOBLOVJE">#REF!</definedName>
    <definedName name="ACARREOGRA3030">#REF!</definedName>
    <definedName name="ACARREOGRA4040">#REF!</definedName>
    <definedName name="ACARREOGRANITOVJE">#REF!</definedName>
    <definedName name="ACARREOLAV1">#REF!</definedName>
    <definedName name="ACARREOLAV2">#REF!</definedName>
    <definedName name="ACARREOPISOS">#REF!</definedName>
    <definedName name="ACARREOVER">#REF!</definedName>
    <definedName name="ACARREOZOCALOS">#REF!</definedName>
    <definedName name="ACARREPTABLETA">#REF!</definedName>
    <definedName name="Aceite_lubricante">[26]Insumos!$G$392</definedName>
    <definedName name="Aceite_para_martillo_compresor">[26]Insumos!$G$557</definedName>
    <definedName name="Aceite_quemado_para_engrase">[26]Insumos!$G$519</definedName>
    <definedName name="ACERA">#REF!</definedName>
    <definedName name="Acera_frotada_con_HI_180_kg_cm2__1mt___malla_electrosoldada_2.3X2.3_100X100">'[26]Análisis grales'!$F$1754</definedName>
    <definedName name="Acera_HS_180_kg_cm2__0.6mt___calle">'[26]Análisis grales'!$F$4654</definedName>
    <definedName name="acero">#REF!</definedName>
    <definedName name="Acero.1er.Enrase.Villas">#REF!</definedName>
    <definedName name="Acero.1er.Entrepiso.Villa">#REF!</definedName>
    <definedName name="Acero.2do.Enrase.Villas">#REF!</definedName>
    <definedName name="Acero.2do.Entrepiso.Villas">#REF!</definedName>
    <definedName name="Acero.3erEnrase.Villas">#REF!</definedName>
    <definedName name="Acero.60">#REF!</definedName>
    <definedName name="Acero.C1.1erN.Villa">'[28]Detalle Acero'!$H$26</definedName>
    <definedName name="Acero.C1.2doN.Villa">#REF!</definedName>
    <definedName name="Acero.C2.1erN.Villa">'[28]Detalle Acero'!$L$26</definedName>
    <definedName name="Acero.C3.2doN">#REF!</definedName>
    <definedName name="Acero.C4.1erN.Villa">#REF!</definedName>
    <definedName name="Acero.C4.2doN.Villas">#REF!</definedName>
    <definedName name="Acero.Losa.Techo.Villas">#REF!</definedName>
    <definedName name="Acero.MA">#REF!</definedName>
    <definedName name="Acero.platea.Villa">'[28]Detalle Acero'!$D$26</definedName>
    <definedName name="Acero.V1E.Villas">#REF!</definedName>
    <definedName name="Acero.V1T.Villas">#REF!</definedName>
    <definedName name="Acero.V2E.Villas">#REF!</definedName>
    <definedName name="Acero.V2T.Villas">#REF!</definedName>
    <definedName name="Acero.V3E.Villas">#REF!</definedName>
    <definedName name="Acero.V3T.Villas">#REF!</definedName>
    <definedName name="Acero.V4E.Villas">#REF!</definedName>
    <definedName name="Acero.V4T.Villas">#REF!</definedName>
    <definedName name="Acero.V5E.Villas">#REF!</definedName>
    <definedName name="Acero.Viga.Platea.Villa">'[28]Detalle Acero'!$F$26</definedName>
    <definedName name="Acero_1_2_____Grado_40">[29]Insumos!$B$6:$D$6</definedName>
    <definedName name="Acero_1_4______Grado_40">[29]Insumos!$B$7:$D$7</definedName>
    <definedName name="Acero_2">#N/A</definedName>
    <definedName name="Acero_3">#N/A</definedName>
    <definedName name="Acero_3_4__1_____Grado_40">[29]Insumos!$B$8:$D$8</definedName>
    <definedName name="Acero_3_8______Grado_40">[29]Insumos!$B$9:$D$9</definedName>
    <definedName name="acero_6">#REF!</definedName>
    <definedName name="acero_8">#REF!</definedName>
    <definedName name="Acero_de_1___4200">[26]Insumos!$G$305</definedName>
    <definedName name="Acero_de_1_2">[26]Insumos!$G$302</definedName>
    <definedName name="Acero_de_1_2__4200">[26]Insumos!$G$304</definedName>
    <definedName name="Acero_de_3_4">[26]Insumos!$G$306</definedName>
    <definedName name="Acero_de_tres_octavos">[26]Insumos!$G$301</definedName>
    <definedName name="Acero_Estructural_Por_Quintal__fig_industrial">'[26]Análisis grales'!$F$2758</definedName>
    <definedName name="Acero_Estructural_Por_Quintal_figtaller">'[26]Análisis grales'!$F$2748</definedName>
    <definedName name="Acero_Grado_60">'[30]LISTA DE PRECIO'!$C$6</definedName>
    <definedName name="Acero_MO_Alambre">'[31]ANALISIS PLANTA'!$G$275</definedName>
    <definedName name="Acero_para_anclaje__fig_taller__anclaje">'[26]Análisis grales'!$F$4784</definedName>
    <definedName name="Acero_QQ">#REF!</definedName>
    <definedName name="Acero_QQ_10">#REF!</definedName>
    <definedName name="Acero_QQ_11">#REF!</definedName>
    <definedName name="Acero_QQ_5">#REF!</definedName>
    <definedName name="Acero_QQ_6">#REF!</definedName>
    <definedName name="Acero_QQ_7">#REF!</definedName>
    <definedName name="Acero_QQ_8">#REF!</definedName>
    <definedName name="Acero_QQ_9">#REF!</definedName>
    <definedName name="ACERO1">#REF!</definedName>
    <definedName name="ACERO12">#REF!</definedName>
    <definedName name="ACERO1225">#REF!</definedName>
    <definedName name="ACERO14">#REF!</definedName>
    <definedName name="ACERO34">#REF!</definedName>
    <definedName name="ACERO38">#REF!</definedName>
    <definedName name="ACERO3825">#REF!</definedName>
    <definedName name="ACERO40">#REF!</definedName>
    <definedName name="acero60">#REF!</definedName>
    <definedName name="acero60_8">#REF!</definedName>
    <definedName name="ACERO601">#REF!</definedName>
    <definedName name="ACERO6012">#REF!</definedName>
    <definedName name="ACERO601225">#REF!</definedName>
    <definedName name="ACERO6034">#REF!</definedName>
    <definedName name="ACERO6038">#REF!</definedName>
    <definedName name="ACERO603825">#REF!</definedName>
    <definedName name="ACEROS">#REF!</definedName>
    <definedName name="Acetileno__llenado_de_tanque">[26]Insumos!$G$534</definedName>
    <definedName name="Achique_con_bomba_de_3">'[26]Análisis grales'!$F$4425</definedName>
    <definedName name="Acometida_Urbana_Pollietileno_De_Ø_3____1_2">'[26]Análisis grales'!$F$4474</definedName>
    <definedName name="Acometida_Urbana_Pollietileno_De_Ø_4____1_2">'[26]Análisis grales'!$F$4534</definedName>
    <definedName name="Acondicionamiento_de_Material_de_Bote">'[26]Análisis grales'!$F$2138</definedName>
    <definedName name="ACUEDUCTO">[32]INS!#REF!</definedName>
    <definedName name="ACUEDUCTO_8">#REF!</definedName>
    <definedName name="ADA">'[33]CUB-10181-3(Rescision)'!#REF!</definedName>
    <definedName name="ADAMIOSIN">[12]Mezcla!#REF!</definedName>
    <definedName name="Adapt._hembra_pvc_1___p">[26]Insumos!$G$376</definedName>
    <definedName name="Adapt._hembra_pvc_1_2">[26]Insumos!$G$675</definedName>
    <definedName name="ADAPTADOR_HEM_PVC_1">#REF!</definedName>
    <definedName name="ADAPTADOR_HEM_PVC_1_10">#REF!</definedName>
    <definedName name="ADAPTADOR_HEM_PVC_1_11">#REF!</definedName>
    <definedName name="ADAPTADOR_HEM_PVC_1_6">#REF!</definedName>
    <definedName name="ADAPTADOR_HEM_PVC_1_7">#REF!</definedName>
    <definedName name="ADAPTADOR_HEM_PVC_1_8">#REF!</definedName>
    <definedName name="ADAPTADOR_HEM_PVC_1_9">#REF!</definedName>
    <definedName name="ADAPTADOR_HEM_PVC_12">#REF!</definedName>
    <definedName name="ADAPTADOR_HEM_PVC_12_10">#REF!</definedName>
    <definedName name="ADAPTADOR_HEM_PVC_12_11">#REF!</definedName>
    <definedName name="ADAPTADOR_HEM_PVC_12_6">#REF!</definedName>
    <definedName name="ADAPTADOR_HEM_PVC_12_7">#REF!</definedName>
    <definedName name="ADAPTADOR_HEM_PVC_12_8">#REF!</definedName>
    <definedName name="ADAPTADOR_HEM_PVC_12_9">#REF!</definedName>
    <definedName name="ADAPTADOR_HEM_PVC_34">#REF!</definedName>
    <definedName name="ADAPTADOR_HEM_PVC_34_10">#REF!</definedName>
    <definedName name="ADAPTADOR_HEM_PVC_34_11">#REF!</definedName>
    <definedName name="ADAPTADOR_HEM_PVC_34_6">#REF!</definedName>
    <definedName name="ADAPTADOR_HEM_PVC_34_7">#REF!</definedName>
    <definedName name="ADAPTADOR_HEM_PVC_34_8">#REF!</definedName>
    <definedName name="ADAPTADOR_HEM_PVC_34_9">#REF!</definedName>
    <definedName name="ADAPTADOR_MAC_PVC_1">#REF!</definedName>
    <definedName name="ADAPTADOR_MAC_PVC_1_10">#REF!</definedName>
    <definedName name="ADAPTADOR_MAC_PVC_1_11">#REF!</definedName>
    <definedName name="ADAPTADOR_MAC_PVC_1_6">#REF!</definedName>
    <definedName name="ADAPTADOR_MAC_PVC_1_7">#REF!</definedName>
    <definedName name="ADAPTADOR_MAC_PVC_1_8">#REF!</definedName>
    <definedName name="ADAPTADOR_MAC_PVC_1_9">#REF!</definedName>
    <definedName name="ADAPTADOR_MAC_PVC_12">#REF!</definedName>
    <definedName name="ADAPTADOR_MAC_PVC_12_10">#REF!</definedName>
    <definedName name="ADAPTADOR_MAC_PVC_12_11">#REF!</definedName>
    <definedName name="ADAPTADOR_MAC_PVC_12_6">#REF!</definedName>
    <definedName name="ADAPTADOR_MAC_PVC_12_7">#REF!</definedName>
    <definedName name="ADAPTADOR_MAC_PVC_12_8">#REF!</definedName>
    <definedName name="ADAPTADOR_MAC_PVC_12_9">#REF!</definedName>
    <definedName name="ADAPTADOR_MAC_PVC_34">#REF!</definedName>
    <definedName name="ADAPTADOR_MAC_PVC_34_10">#REF!</definedName>
    <definedName name="ADAPTADOR_MAC_PVC_34_11">#REF!</definedName>
    <definedName name="ADAPTADOR_MAC_PVC_34_6">#REF!</definedName>
    <definedName name="ADAPTADOR_MAC_PVC_34_7">#REF!</definedName>
    <definedName name="ADAPTADOR_MAC_PVC_34_8">#REF!</definedName>
    <definedName name="ADAPTADOR_MAC_PVC_34_9">#REF!</definedName>
    <definedName name="Adaptador_macho_de_1_1_2__Presion">[26]Insumos!$G$468</definedName>
    <definedName name="ADAPTCPVCH12">#REF!</definedName>
    <definedName name="ADAPTCPVCH34">#REF!</definedName>
    <definedName name="ADAPTCPVCM12">#REF!</definedName>
    <definedName name="ADAPTCPVCM34">#REF!</definedName>
    <definedName name="ADAPTPVCH1">#REF!</definedName>
    <definedName name="ADAPTPVCH112">#REF!</definedName>
    <definedName name="ADAPTPVCH12">#REF!</definedName>
    <definedName name="ADAPTPVCH2">#REF!</definedName>
    <definedName name="ADAPTPVCH3">#REF!</definedName>
    <definedName name="ADAPTPVCH34">#REF!</definedName>
    <definedName name="ADAPTPVCH4">#REF!</definedName>
    <definedName name="ADAPTPVCH6">#REF!</definedName>
    <definedName name="ADAPTPVCM1">#REF!</definedName>
    <definedName name="ADAPTPVCM112">#REF!</definedName>
    <definedName name="ADAPTPVCM12">#REF!</definedName>
    <definedName name="ADAPTPVCM2">#REF!</definedName>
    <definedName name="ADAPTPVCM3">#REF!</definedName>
    <definedName name="ADAPTPVCM34">#REF!</definedName>
    <definedName name="ADAPTPVCM4">#REF!</definedName>
    <definedName name="ADAPTPVCM6">#REF!</definedName>
    <definedName name="ADICIONAL">#N/A</definedName>
    <definedName name="ADICIONAL_6">NA()</definedName>
    <definedName name="ADITIVO">#REF!</definedName>
    <definedName name="ADITIVO_IMPERMEABILIZANTE">#REF!</definedName>
    <definedName name="ADITIVO_IMPERMEABILIZANTE_10">#REF!</definedName>
    <definedName name="ADITIVO_IMPERMEABILIZANTE_11">#REF!</definedName>
    <definedName name="ADITIVO_IMPERMEABILIZANTE_6">#REF!</definedName>
    <definedName name="ADITIVO_IMPERMEABILIZANTE_7">#REF!</definedName>
    <definedName name="ADITIVO_IMPERMEABILIZANTE_8">#REF!</definedName>
    <definedName name="ADITIVO_IMPERMEABILIZANTE_9">#REF!</definedName>
    <definedName name="Aditivo_P.D.A">[26]Insumos!$G$566</definedName>
    <definedName name="Aditivo_SX_Krete_N_Vinaldom">[26]Insumos!$G$565</definedName>
    <definedName name="adm.a" hidden="1">'[13]ANALISIS STO DGO'!#REF!</definedName>
    <definedName name="ADMBL" hidden="1">'[13]ANALISIS STO DGO'!#REF!</definedName>
    <definedName name="AG">[22]Precio!$F$21</definedName>
    <definedName name="Agregado_3">#N/A</definedName>
    <definedName name="AGREGADOS">#REF!</definedName>
    <definedName name="Agua">#REF!</definedName>
    <definedName name="Agua.MA">#REF!</definedName>
    <definedName name="Agua.Potable.1erN">[34]Análisis!$F$1816</definedName>
    <definedName name="Agua.Potable.3er.4toy5toN">[34]Análisis!$F$1956</definedName>
    <definedName name="Agua_10">#REF!</definedName>
    <definedName name="Agua_11">#REF!</definedName>
    <definedName name="Agua_3">#N/A</definedName>
    <definedName name="Agua_6">#REF!</definedName>
    <definedName name="Agua_7">#REF!</definedName>
    <definedName name="Agua_8">#REF!</definedName>
    <definedName name="Agua_9">#REF!</definedName>
    <definedName name="Agua_en_botellon">[26]Insumos!$G$637</definedName>
    <definedName name="AGUARRAS">#REF!</definedName>
    <definedName name="AIRE.ACONDICIONADO">#REF!</definedName>
    <definedName name="AL_ELEC_No10">#REF!</definedName>
    <definedName name="AL_ELEC_No10_10">#REF!</definedName>
    <definedName name="AL_ELEC_No10_11">#REF!</definedName>
    <definedName name="AL_ELEC_No10_6">#REF!</definedName>
    <definedName name="AL_ELEC_No10_7">#REF!</definedName>
    <definedName name="AL_ELEC_No10_8">#REF!</definedName>
    <definedName name="AL_ELEC_No10_9">#REF!</definedName>
    <definedName name="AL_ELEC_No12">#REF!</definedName>
    <definedName name="AL_ELEC_No12_10">#REF!</definedName>
    <definedName name="AL_ELEC_No12_11">#REF!</definedName>
    <definedName name="AL_ELEC_No12_6">#REF!</definedName>
    <definedName name="AL_ELEC_No12_7">#REF!</definedName>
    <definedName name="AL_ELEC_No12_8">#REF!</definedName>
    <definedName name="AL_ELEC_No12_9">#REF!</definedName>
    <definedName name="AL_ELEC_No14">#REF!</definedName>
    <definedName name="AL_ELEC_No14_10">#REF!</definedName>
    <definedName name="AL_ELEC_No14_11">#REF!</definedName>
    <definedName name="AL_ELEC_No14_6">#REF!</definedName>
    <definedName name="AL_ELEC_No14_7">#REF!</definedName>
    <definedName name="AL_ELEC_No14_8">#REF!</definedName>
    <definedName name="AL_ELEC_No14_9">#REF!</definedName>
    <definedName name="AL_ELEC_No6">#REF!</definedName>
    <definedName name="AL_ELEC_No6_10">#REF!</definedName>
    <definedName name="AL_ELEC_No6_11">#REF!</definedName>
    <definedName name="AL_ELEC_No6_6">#REF!</definedName>
    <definedName name="AL_ELEC_No6_7">#REF!</definedName>
    <definedName name="AL_ELEC_No6_8">#REF!</definedName>
    <definedName name="AL_ELEC_No6_9">#REF!</definedName>
    <definedName name="AL_ELEC_No8">#REF!</definedName>
    <definedName name="AL_ELEC_No8_10">#REF!</definedName>
    <definedName name="AL_ELEC_No8_11">#REF!</definedName>
    <definedName name="AL_ELEC_No8_6">#REF!</definedName>
    <definedName name="AL_ELEC_No8_7">#REF!</definedName>
    <definedName name="AL_ELEC_No8_8">#REF!</definedName>
    <definedName name="AL_ELEC_No8_9">#REF!</definedName>
    <definedName name="AL10_">#REF!</definedName>
    <definedName name="AL12_">#REF!</definedName>
    <definedName name="AL14_">#REF!</definedName>
    <definedName name="AL14GALV">#REF!</definedName>
    <definedName name="AL18DUPLO">#REF!</definedName>
    <definedName name="AL18GALV">#REF!</definedName>
    <definedName name="AL1C">#REF!</definedName>
    <definedName name="AL2_">#REF!</definedName>
    <definedName name="AL2C">#REF!</definedName>
    <definedName name="AL3C">#REF!</definedName>
    <definedName name="AL4_">#REF!</definedName>
    <definedName name="AL4C">#REF!</definedName>
    <definedName name="AL6_">#REF!</definedName>
    <definedName name="AL8_">#REF!</definedName>
    <definedName name="ALAM18">[22]Precio!$F$15</definedName>
    <definedName name="ALAMBRE">[12]insumo!#REF!</definedName>
    <definedName name="Alambre_3">#N/A</definedName>
    <definedName name="Alambre_de_puas_250_mt_N°_14_16">[26]Insumos!$G$197</definedName>
    <definedName name="Alambre_de_puas_callibre__16">[26]Insumos!$G$463</definedName>
    <definedName name="Alambre_de_puas_Marca_Moto_callibre__16_reforzado__rollo_250_ml">[26]Insumos!$G$461</definedName>
    <definedName name="Alambre_dulce___12">[26]Insumos!$G$172</definedName>
    <definedName name="Alambre_dulce_18">[26]Insumos!$G$307</definedName>
    <definedName name="Alambre_galv._C_10">[26]Insumos!$G$196</definedName>
    <definedName name="Alambre_galvanizago__18">'[30]LISTA DE PRECIO'!$C$7</definedName>
    <definedName name="Alambre_No._18">[29]Insumos!$B$20:$D$20</definedName>
    <definedName name="Alambre_No.18_3">#N/A</definedName>
    <definedName name="Alambre_Trinchera_B14_R8ml_rendim.8.0ml">[26]Insumos!$G$723</definedName>
    <definedName name="Alambre_Tw__12">[26]Insumos!$G$225</definedName>
    <definedName name="Alambre_Tw__14">[26]Insumos!$G$228</definedName>
    <definedName name="Alambre_Varilla">#REF!</definedName>
    <definedName name="Alambre_Varilla_10">#REF!</definedName>
    <definedName name="Alambre_Varilla_11">#REF!</definedName>
    <definedName name="Alambre_Varilla_5">#REF!</definedName>
    <definedName name="Alambre_Varilla_6">#REF!</definedName>
    <definedName name="Alambre_Varilla_7">#REF!</definedName>
    <definedName name="Alambre_Varilla_8">#REF!</definedName>
    <definedName name="Alambre_Varilla_9">#REF!</definedName>
    <definedName name="alambre18">#REF!</definedName>
    <definedName name="Alambre18.MA">#REF!</definedName>
    <definedName name="alambre18_8">#REF!</definedName>
    <definedName name="ALAMBRED">[12]insumo!$D$5</definedName>
    <definedName name="ALBANIL">#REF!</definedName>
    <definedName name="ALBANIL2">[35]M.O.!$C$12</definedName>
    <definedName name="ALBANIL2_10">#REF!</definedName>
    <definedName name="ALBANIL2_11">#REF!</definedName>
    <definedName name="ALBANIL2_6">#REF!</definedName>
    <definedName name="ALBANIL2_7">#REF!</definedName>
    <definedName name="ALBANIL2_8">#REF!</definedName>
    <definedName name="ALBANIL2_9">#REF!</definedName>
    <definedName name="ALBANIL3">#REF!</definedName>
    <definedName name="Alcholimetro">[26]Insumos!$G$620</definedName>
    <definedName name="Alcohol_en_spray">[26]Insumos!$G$621</definedName>
    <definedName name="alejos" hidden="1">'[11]ANALISIS STO DGO'!#REF!</definedName>
    <definedName name="Ali.Desde.Trans.Villas">#REF!</definedName>
    <definedName name="Alim.a.Trnsf.">#REF!</definedName>
    <definedName name="Alimentacion">'[26]Análisis grales'!$F$2861</definedName>
    <definedName name="Almuerzo">[26]Insumos!$G$638</definedName>
    <definedName name="Alq._distribuidor_4_8">[26]Insumos!$G$511</definedName>
    <definedName name="Alq._Madera_P_Rampa_____Incl._M_O">[29]Insumos!$B$127:$D$127</definedName>
    <definedName name="Alq._Madera_P_Viga_____Incl._M_O">[29]Insumos!$B$128:$D$128</definedName>
    <definedName name="Alq._Madera_P_Vigas_y_Columnas_Amarre____Incl._M_O">[29]Insumos!$B$129:$D$129</definedName>
    <definedName name="Alq._Motoniveladora_12G">[26]Insumos!$G$512</definedName>
    <definedName name="ALQ_416">'[31]ANALISIS PLANTA'!$F$772</definedName>
    <definedName name="alq_MAQUITO">'[31]ANALISIS PLANTA'!$F$835</definedName>
    <definedName name="Alq_Motosoldadora__incluye_combustible">[26]Insumos!$G$531</definedName>
    <definedName name="Alq_pala_mecanica_caterp_950">[26]Insumos!$G$514</definedName>
    <definedName name="Alquiler_Bomba_de_Arrastre_para_vaciados_69HP_SIDEWINDER_FD50VSS34">[26]Insumos!$G$509</definedName>
    <definedName name="Alquiler_de_Banos_Moviles">[26]Insumos!$G$677</definedName>
    <definedName name="Alquiler_de_Bomba_de_Achique_3">[26]Insumos!$G$597</definedName>
    <definedName name="Alquiler_de_Camion_Daihatsu">[26]Insumos!$G$523</definedName>
    <definedName name="Alquiler_de_Camion_de_10_m3">[26]Insumos!$G$524</definedName>
    <definedName name="Alquiler_de_compresor">[26]Insumos!$G$560</definedName>
    <definedName name="Alquiler_de_Furgones_de_20_pies">[26]Insumos!$G$679</definedName>
    <definedName name="Alquiler_de_grua">[26]Insumos!$G$507</definedName>
    <definedName name="Alquiler_de_Helicóptero_Para_Piso">[26]Insumos!$G$143</definedName>
    <definedName name="Alquiler_de_minicargador_Bobcat_763G_46hp">[26]Insumos!$G$696</definedName>
    <definedName name="Alquiler_de_retro_235">[26]Insumos!$G$538</definedName>
    <definedName name="Alquiler_de_Retro_320_Cat_128HP">[26]Insumos!$G$146</definedName>
    <definedName name="Alquiler_de_Retro_CAT_416_B">[26]Insumos!$G$145</definedName>
    <definedName name="Alquiler_de_rodillo_liso_vibrdor_de_mano_de__2_ton">[26]Insumos!$G$571</definedName>
    <definedName name="Alquiler_de_rodillo_neumático">[26]Insumos!$G$596</definedName>
    <definedName name="Alquiler_deTractor_D6D">[26]Insumos!$G$527</definedName>
    <definedName name="Alquiler_equipo_topografico">[26]Insumos!$G$518</definedName>
    <definedName name="Alquiler_ligadora_2_fda">[26]Insumos!$G$513</definedName>
    <definedName name="Alquiler_maquina_de_shotcrete">[26]Insumos!$G$526</definedName>
    <definedName name="Alquiler_martillo_de_Retro_320_Cat">[26]Insumos!$G$147</definedName>
    <definedName name="Alquiler_Martillos_Demoledores_Bosch_11317">[26]Insumos!$G$598</definedName>
    <definedName name="Alquiler_Martillos_Demoledores_Makito_HM_1810_Tipo_2">[26]Insumos!$G$599</definedName>
    <definedName name="Alquiler_Planta_electrica_10_KW">[26]Insumos!$G$532</definedName>
    <definedName name="Alquiler_Rodillo_Estatico_Liso_Galion">[26]Insumos!$G$529</definedName>
    <definedName name="Alquiler_Rodillo_pata_de_cabra">[26]Insumos!$G$549</definedName>
    <definedName name="Alquiler_Rodillo_Vibrador_Dynapac_CA_25">[26]Insumos!$G$528</definedName>
    <definedName name="Alquiler_Solar">[26]Insumos!$G$676</definedName>
    <definedName name="Alquiler_tractor_agrícola">[26]Insumos!$G$537</definedName>
    <definedName name="Alquiler_Tractor_D8K_300_HP_Caterpillar">[26]Insumos!$G$548</definedName>
    <definedName name="Alquiler_vibrador_electrico">[26]Insumos!$G$521</definedName>
    <definedName name="Alquiler_winche">[26]Insumos!$G$516</definedName>
    <definedName name="ALTATENSION">#REF!</definedName>
    <definedName name="altura">[36]presupuesto!#REF!</definedName>
    <definedName name="ana">[2]PRESUPUESTO!$C$4</definedName>
    <definedName name="ana_6">#REF!</definedName>
    <definedName name="ANAACEROS">#REF!</definedName>
    <definedName name="ANABLOQUESMUROS">#REF!</definedName>
    <definedName name="ANABORDILLOS">#REF!</definedName>
    <definedName name="ANACASETAS">#REF!</definedName>
    <definedName name="ANACONTEN">#REF!</definedName>
    <definedName name="ANADESPLUV">#REF!</definedName>
    <definedName name="ANAEMPAÑETES">#REF!</definedName>
    <definedName name="ANAESCALONES">#REF!</definedName>
    <definedName name="ANAHAANTEP">#REF!</definedName>
    <definedName name="ANAHABADENES">#REF!</definedName>
    <definedName name="ANAHACOL">#REF!</definedName>
    <definedName name="ANAHACOLAMA">#REF!</definedName>
    <definedName name="ANAHACOLCIR">#REF!</definedName>
    <definedName name="ANAHADINTELES">#REF!</definedName>
    <definedName name="ANAHALOSASMONO">#REF!</definedName>
    <definedName name="ANAHAMUROS">#REF!</definedName>
    <definedName name="ANAHARAMPASESC">#REF!</definedName>
    <definedName name="ANAHAVIGAS">#REF!</definedName>
    <definedName name="ANAHAVIGASAMA">#REF!</definedName>
    <definedName name="ANAHAVUELOS">#REF!</definedName>
    <definedName name="ANAHAZAPCOL1">#REF!</definedName>
    <definedName name="ANAHAZAPCOL2">#REF!</definedName>
    <definedName name="ANAHAZAPMUR1">#REF!</definedName>
    <definedName name="ANAHORMIND">#REF!</definedName>
    <definedName name="ANAHORMSIM">#REF!</definedName>
    <definedName name="ANAIMPERMEABILIZA">#REF!</definedName>
    <definedName name="ANAINSTELECTACOM">#REF!</definedName>
    <definedName name="ANAINSTELECTSALIDAS">#REF!</definedName>
    <definedName name="ANAINSTSANITAPATUBMO">#REF!</definedName>
    <definedName name="ANAINSTSANITCISTERNAS">#REF!</definedName>
    <definedName name="ANAINSTSANITCISTSEPT">#REF!</definedName>
    <definedName name="ANAINSTSANITCOLOCAPAR">#REF!</definedName>
    <definedName name="analiis">[35]M.O.!#REF!</definedName>
    <definedName name="analisis">#REF!</definedName>
    <definedName name="ANALISSSSS">#N/A</definedName>
    <definedName name="ANALISSSSS_6">#REF!</definedName>
    <definedName name="ANAMALLASCICL">#REF!</definedName>
    <definedName name="ANAMORTEROS">#REF!</definedName>
    <definedName name="ANAMOVTIE">#REF!</definedName>
    <definedName name="ANAPINTURAS">#REF!</definedName>
    <definedName name="ANAPISOS">#REF!</definedName>
    <definedName name="ANAPORTAJEMAD">#REF!</definedName>
    <definedName name="ANAREPLANTEO">#REF!</definedName>
    <definedName name="ANAREVEST">#REF!</definedName>
    <definedName name="ANATECHOS">#REF!</definedName>
    <definedName name="ANATECHOSTERM">#REF!</definedName>
    <definedName name="ANAVENTANAS">#REF!</definedName>
    <definedName name="ANAVERJAS">#REF!</definedName>
    <definedName name="Anclaje_de_Pilotes_3">#N/A</definedName>
    <definedName name="Andamiaje_metalico_tipo_puntales_para_losas">[26]Insumos!$G$43</definedName>
    <definedName name="Andamio">#REF!</definedName>
    <definedName name="Andamio.Goteros">#REF!</definedName>
    <definedName name="Andamio.Panete">#REF!</definedName>
    <definedName name="Andamio.Pañete.pared.Exterior">[34]Insumos!$E$155</definedName>
    <definedName name="ANDAMIOS">#REF!</definedName>
    <definedName name="Andamios.Bloque">#REF!</definedName>
    <definedName name="ANDAMIOS_10">#REF!</definedName>
    <definedName name="ANDAMIOS_11">#REF!</definedName>
    <definedName name="ANDAMIOS_6">#REF!</definedName>
    <definedName name="ANDAMIOS_7">#REF!</definedName>
    <definedName name="ANDAMIOS_8">#REF!</definedName>
    <definedName name="ANDAMIOS_9">#REF!</definedName>
    <definedName name="Andamios_de_Madera_M2">#REF!</definedName>
    <definedName name="Andamios_madera_M2">#REF!</definedName>
    <definedName name="Andamios_para_pañetes_en_plafones">'[26]Análisis grales'!$G$21</definedName>
    <definedName name="andamiosin">[12]Mezcla!$G$158</definedName>
    <definedName name="Anf.LosasYvuelos">[37]Análisis!#REF!</definedName>
    <definedName name="Anfi.Zap.Col">[37]Análisis!#REF!</definedName>
    <definedName name="Anfit.Col.C1">[37]Análisis!#REF!</definedName>
    <definedName name="Anfit.Col.CA">[37]Análisis!#REF!</definedName>
    <definedName name="ANFITEATRO">#REF!</definedName>
    <definedName name="ANGULAR">#REF!</definedName>
    <definedName name="Angular_10__Tamsuei">[26]Insumos!$G$455</definedName>
    <definedName name="ANGULAR_3">"$#REF!.$B$246"</definedName>
    <definedName name="ANGULAR_8">#REF!</definedName>
    <definedName name="ANIMACION">#REF!</definedName>
    <definedName name="Antepecho">[34]Análisis!$D$1212</definedName>
    <definedName name="Antepecho..superior.incluye.losa">[34]Análisis!$D$658</definedName>
    <definedName name="antepecho.block.de.6">#REF!</definedName>
    <definedName name="AP">#REF!</definedName>
    <definedName name="APARATOS">#REF!</definedName>
    <definedName name="Aplicacion_de_curado_en_muro">[26]Insumos!$H$714</definedName>
    <definedName name="Aplicacion_Pintura_de_Epoxica_en_paneles_Hormigon_Visto">'[26]Análisis grales'!$F$2959</definedName>
    <definedName name="Aplicacion_Pintura_de_Oxido_rojo">'[26]Análisis grales'!$F$2457</definedName>
    <definedName name="Apoyo_Metalico_para_Tubos_de_36___Muerto">'[26]Análisis grales'!$F$4814</definedName>
    <definedName name="AQUAPEL">#REF!</definedName>
    <definedName name="aqui">#REF!</definedName>
    <definedName name="Arandela_de_bronce_p_inodoro">[26]Insumos!$G$360</definedName>
    <definedName name="ARANDELA_INODORO_PVC_4">#REF!</definedName>
    <definedName name="ARANDELA_INODORO_PVC_4_10">#REF!</definedName>
    <definedName name="ARANDELA_INODORO_PVC_4_11">#REF!</definedName>
    <definedName name="ARANDELA_INODORO_PVC_4_6">#REF!</definedName>
    <definedName name="ARANDELA_INODORO_PVC_4_7">#REF!</definedName>
    <definedName name="ARANDELA_INODORO_PVC_4_8">#REF!</definedName>
    <definedName name="ARANDELA_INODORO_PVC_4_9">#REF!</definedName>
    <definedName name="ARANDELAPLAS">#REF!</definedName>
    <definedName name="Archivos_4_Gavetas">[26]Insumos!$G$741</definedName>
    <definedName name="ARCILLA_ROJA">#REF!</definedName>
    <definedName name="ARCILLA_ROJA_10">#REF!</definedName>
    <definedName name="ARCILLA_ROJA_11">#REF!</definedName>
    <definedName name="ARCILLA_ROJA_6">#REF!</definedName>
    <definedName name="ARCILLA_ROJA_7">#REF!</definedName>
    <definedName name="ARCILLA_ROJA_8">#REF!</definedName>
    <definedName name="ARCILLA_ROJA_9">#REF!</definedName>
    <definedName name="are" hidden="1">'[13]ANALISIS STO DGO'!#REF!</definedName>
    <definedName name="area">[36]presupuesto!#REF!</definedName>
    <definedName name="_xlnm.Extract">#REF!</definedName>
    <definedName name="_xlnm.Print_Area" localSheetId="0">'LP-Parte B'!$A$2:$F$3311</definedName>
    <definedName name="_xlnm.Print_Area">#REF!</definedName>
    <definedName name="ARENA">#REF!</definedName>
    <definedName name="Arena.Horm.Visto">[28]Insumos!$E$16</definedName>
    <definedName name="Arena__gruesa__bloques">[26]Insumos!$G$292</definedName>
    <definedName name="Arena_azul_pañete">[26]Insumos!$G$293</definedName>
    <definedName name="Arena_Gruesa_Lavada">[29]Insumos!$B$16:$D$16</definedName>
    <definedName name="ARENA_LAV_CLASIF">'[38]MATERIALES LISTADO'!$D$9</definedName>
    <definedName name="ARENA_PAÑETE">#REF!</definedName>
    <definedName name="ARENA_PAÑETE_10">#REF!</definedName>
    <definedName name="ARENA_PAÑETE_11">#REF!</definedName>
    <definedName name="ARENA_PAÑETE_6">#REF!</definedName>
    <definedName name="ARENA_PAÑETE_7">#REF!</definedName>
    <definedName name="ARENA_PAÑETE_8">#REF!</definedName>
    <definedName name="ARENA_PAÑETE_9">#REF!</definedName>
    <definedName name="ARENAAZUL">#REF!</definedName>
    <definedName name="ARENAF">[12]insumo!#REF!</definedName>
    <definedName name="ARENAFINA">[12]insumo!$D$6</definedName>
    <definedName name="ARENAG">[12]insumo!#REF!</definedName>
    <definedName name="ARENAGRUESA">[12]insumo!$D$7</definedName>
    <definedName name="ArenaItabo">#REF!</definedName>
    <definedName name="ArenaItabo_10">#REF!</definedName>
    <definedName name="ArenaItabo_11">#REF!</definedName>
    <definedName name="ArenaItabo_6">#REF!</definedName>
    <definedName name="ArenaItabo_7">#REF!</definedName>
    <definedName name="ArenaItabo_8">#REF!</definedName>
    <definedName name="ArenaItabo_9">#REF!</definedName>
    <definedName name="ArenaLaAltagracia.MA">#REF!</definedName>
    <definedName name="ARENAMINA">#REF!</definedName>
    <definedName name="ArenaOchoa.MA">[39]Insumos!$C$14</definedName>
    <definedName name="ArenaPanete.MA">#REF!</definedName>
    <definedName name="ArenaPlanta">#REF!</definedName>
    <definedName name="ArenaPlanta_10">#REF!</definedName>
    <definedName name="ArenaPlanta_11">#REF!</definedName>
    <definedName name="ArenaPlanta_6">#REF!</definedName>
    <definedName name="ArenaPlanta_7">#REF!</definedName>
    <definedName name="ArenaPlanta_8">#REF!</definedName>
    <definedName name="ArenaPlanta_9">#REF!</definedName>
    <definedName name="aris" hidden="1">#REF!</definedName>
    <definedName name="aris2" hidden="1">#REF!</definedName>
    <definedName name="ARISS" hidden="1">#REF!</definedName>
    <definedName name="Arnes_de_tres_Argollas">[26]Insumos!$G$616</definedName>
    <definedName name="as">[40]M.O.!#REF!</definedName>
    <definedName name="as_10">#REF!</definedName>
    <definedName name="as_11">#REF!</definedName>
    <definedName name="as_5">#REF!</definedName>
    <definedName name="as_6">#REF!</definedName>
    <definedName name="as_7">#REF!</definedName>
    <definedName name="as_8">#REF!</definedName>
    <definedName name="as_9">#REF!</definedName>
    <definedName name="ASCENSORES">#REF!</definedName>
    <definedName name="asd">#REF!</definedName>
    <definedName name="Asiento_de_Arena">[26]Insumos!$G$294</definedName>
    <definedName name="Asistentes_seguridad">[26]Insumos!$G$631</definedName>
    <definedName name="AT">#REF!</definedName>
    <definedName name="AUMENTO_OCB">#REF!</definedName>
    <definedName name="AY">#REF!</definedName>
    <definedName name="AYCARP">[32]INS!#REF!</definedName>
    <definedName name="AYCARP_6">#REF!</definedName>
    <definedName name="AYCARP_8">#REF!</definedName>
    <definedName name="AYUDANTE">#REF!</definedName>
    <definedName name="Ayudante_2da">#REF!</definedName>
    <definedName name="Ayudante_2da_10">#REF!</definedName>
    <definedName name="Ayudante_2da_11">#REF!</definedName>
    <definedName name="Ayudante_2da_6">#REF!</definedName>
    <definedName name="Ayudante_2da_7">#REF!</definedName>
    <definedName name="Ayudante_2da_8">#REF!</definedName>
    <definedName name="Ayudante_2da_9">#REF!</definedName>
    <definedName name="Ayudante_6">#REF!</definedName>
    <definedName name="Ayudante_Soldador">#REF!</definedName>
    <definedName name="Ayudante_Soldador_10">#REF!</definedName>
    <definedName name="Ayudante_Soldador_11">#REF!</definedName>
    <definedName name="Ayudante_Soldador_6">#REF!</definedName>
    <definedName name="Ayudante_Soldador_7">#REF!</definedName>
    <definedName name="Ayudante_Soldador_8">#REF!</definedName>
    <definedName name="Ayudante_Soldador_9">#REF!</definedName>
    <definedName name="b">[41]ADDENDA!#REF!</definedName>
    <definedName name="b_6">#REF!</definedName>
    <definedName name="b_8">#REF!</definedName>
    <definedName name="Bacheo_Profundo_en_2___Con_Movimiento_de_Tierra">'[26]Análisis grales'!$F$3542</definedName>
    <definedName name="Bacheo_Técnico_en_2___Sin_Movimiento_de_Tierra">'[26]Análisis grales'!$F$4434</definedName>
    <definedName name="BALAUSTRES">#REF!</definedName>
    <definedName name="BALDOSAS_TRANSPARENTE">#REF!</definedName>
    <definedName name="BALDOSAS_TRANSPARENTE_10">#REF!</definedName>
    <definedName name="BALDOSAS_TRANSPARENTE_11">#REF!</definedName>
    <definedName name="BALDOSAS_TRANSPARENTE_6">#REF!</definedName>
    <definedName name="BALDOSAS_TRANSPARENTE_7">#REF!</definedName>
    <definedName name="BALDOSAS_TRANSPARENTE_8">#REF!</definedName>
    <definedName name="BALDOSAS_TRANSPARENTE_9">#REF!</definedName>
    <definedName name="Baldosin30x60">[42]Insumos!$E$90</definedName>
    <definedName name="Baldosines.GraniMármol">[34]Insumos!$E$71</definedName>
    <definedName name="Banco_en_hierro_P__Baterias">[26]Insumos!$G$733</definedName>
    <definedName name="bañera.blanca">#REF!</definedName>
    <definedName name="BAÑERAHFBCA">#REF!</definedName>
    <definedName name="BAÑERAHFCOL">#REF!</definedName>
    <definedName name="BAÑERALIV">#REF!</definedName>
    <definedName name="BAÑOS">#REF!</definedName>
    <definedName name="Bar.Piscina">#REF!</definedName>
    <definedName name="Baranda.hierro">#REF!</definedName>
    <definedName name="Baranda.hierro.simple">#REF!</definedName>
    <definedName name="Baranda_Hierro_galvanizada">[26]Insumos!$G$188</definedName>
    <definedName name="BARANDILLA_3">#N/A</definedName>
    <definedName name="Barra_cuadrada_de_3_4_x20¨">[26]Insumos!$G$413</definedName>
    <definedName name="barra12">[19]analisis!$G$2860</definedName>
    <definedName name="Barras_de_defensa">[26]Insumos!$G$165</definedName>
    <definedName name="Barras_tensoras_6__p_mc">[26]Insumos!$G$473</definedName>
    <definedName name="BARRO">#REF!</definedName>
    <definedName name="bas3e">#REF!</definedName>
    <definedName name="bas3e_6">#REF!</definedName>
    <definedName name="base">#REF!</definedName>
    <definedName name="base.pedestal">#REF!</definedName>
    <definedName name="Base.piso.Mármol">[34]Análisis!$D$471</definedName>
    <definedName name="base.sofa.cama">#REF!</definedName>
    <definedName name="BASE_CONTEN">#REF!</definedName>
    <definedName name="BASE_CONTEN_10">#REF!</definedName>
    <definedName name="BASE_CONTEN_11">#REF!</definedName>
    <definedName name="BASE_CONTEN_6">#REF!</definedName>
    <definedName name="BASE_CONTEN_7">#REF!</definedName>
    <definedName name="BASE_CONTEN_8">#REF!</definedName>
    <definedName name="BASE_CONTEN_9">#REF!</definedName>
    <definedName name="Base_granular_triturada">[26]Insumos!$G$148</definedName>
    <definedName name="Base_granular_triturada__mina_garcia">'[26]Análisis grales'!$F$2421</definedName>
    <definedName name="_xlnm.Database">#REF!</definedName>
    <definedName name="Batas_PVC">[26]Insumos!$G$608</definedName>
    <definedName name="Baterias_Para_inversor_T_105_Trojan">[26]Insumos!$G$732</definedName>
    <definedName name="BBB">#REF!</definedName>
    <definedName name="bbbb">#REF!</definedName>
    <definedName name="be">#REF!</definedName>
    <definedName name="BENEFICIOS">'[30]LISTA DE PRECIO'!$C$18</definedName>
    <definedName name="BIDETBCO">#REF!</definedName>
    <definedName name="BIDETBCOPVC">#REF!</definedName>
    <definedName name="BIDETCOL">#REF!</definedName>
    <definedName name="BISAGRA">#REF!</definedName>
    <definedName name="Bisagra_Puerta_3_1_2x3_1_2">[26]Insumos!$G$326</definedName>
    <definedName name="BLOCK_4">#REF!</definedName>
    <definedName name="BLOCK_4_10">#REF!</definedName>
    <definedName name="BLOCK_4_11">#REF!</definedName>
    <definedName name="BLOCK_4_6">#REF!</definedName>
    <definedName name="BLOCK_4_7">#REF!</definedName>
    <definedName name="BLOCK_4_8">#REF!</definedName>
    <definedName name="BLOCK_4_9">#REF!</definedName>
    <definedName name="BLOCK_6">#REF!</definedName>
    <definedName name="BLOCK_6_10">#REF!</definedName>
    <definedName name="BLOCK_6_11">#REF!</definedName>
    <definedName name="BLOCK_6_6">#REF!</definedName>
    <definedName name="BLOCK_6_7">#REF!</definedName>
    <definedName name="BLOCK_6_8">#REF!</definedName>
    <definedName name="BLOCK_6_9">#REF!</definedName>
    <definedName name="BLOCK_8">#REF!</definedName>
    <definedName name="BLOCK_8_10">#REF!</definedName>
    <definedName name="BLOCK_8_11">#REF!</definedName>
    <definedName name="BLOCK_8_6">#REF!</definedName>
    <definedName name="BLOCK_8_7">#REF!</definedName>
    <definedName name="BLOCK_8_8">#REF!</definedName>
    <definedName name="BLOCK_8_9">#REF!</definedName>
    <definedName name="BLOCK_CALADO">#REF!</definedName>
    <definedName name="BLOCK_CALADO_10">#REF!</definedName>
    <definedName name="BLOCK_CALADO_11">#REF!</definedName>
    <definedName name="BLOCK_CALADO_6">#REF!</definedName>
    <definedName name="BLOCK_CALADO_7">#REF!</definedName>
    <definedName name="BLOCK_CALADO_8">#REF!</definedName>
    <definedName name="BLOCK_CALADO_9">#REF!</definedName>
    <definedName name="BLOCK0.10M">[12]insumo!$D$8</definedName>
    <definedName name="BLOCK0.15M">[12]insumo!$D$9</definedName>
    <definedName name="BLOCK0.20M">[12]insumo!$D$10</definedName>
    <definedName name="BLOCK12">#REF!</definedName>
    <definedName name="block4">[12]insumo!#REF!</definedName>
    <definedName name="BLOCK5">#REF!</definedName>
    <definedName name="BLOCK6">[12]insumo!#REF!</definedName>
    <definedName name="BLOCK640">#REF!</definedName>
    <definedName name="BLOCK6VIO2">#REF!</definedName>
    <definedName name="block8">[12]insumo!#REF!</definedName>
    <definedName name="BLOCK820">#REF!</definedName>
    <definedName name="BLOCK840">#REF!</definedName>
    <definedName name="BLOCK840CLLENAS">#REF!</definedName>
    <definedName name="BLOCK8ESP">#REF!</definedName>
    <definedName name="BLOCKCA">[12]insumo!#REF!</definedName>
    <definedName name="BLOCKCALAD666">#REF!</definedName>
    <definedName name="BLOCKCALAD886">#REF!</definedName>
    <definedName name="BLOCKCALADORN152040">#REF!</definedName>
    <definedName name="Bloque.12.M.A.">#REF!</definedName>
    <definedName name="Bloque.12.SNP.Villas">[34]Análisis!$D$1112</definedName>
    <definedName name="Bloque.4.Barpis">[37]Análisis!#REF!</definedName>
    <definedName name="Bloque.4.MA">#REF!</definedName>
    <definedName name="Bloque.4.SNP.Mezc.Antillana">[37]Análisis!#REF!</definedName>
    <definedName name="Bloque.4.SNP.Villas">[34]Análisis!$D$915</definedName>
    <definedName name="Bloque.4BNP.Mezc.Antillana">[37]Análisis!#REF!</definedName>
    <definedName name="Bloque.6.BNP.Mezc.Antillana">[37]Análisis!#REF!</definedName>
    <definedName name="Bloque.6.BNP.Villas">#REF!</definedName>
    <definedName name="Bloque.6.MA">#REF!</definedName>
    <definedName name="Bloque.6.SNP.Mezc.Antillana">[37]Análisis!#REF!</definedName>
    <definedName name="Bloque.6.SNP.Villas">#REF!</definedName>
    <definedName name="Bloque.8.BNP.Villas">#REF!</definedName>
    <definedName name="Bloque.8.MA">#REF!</definedName>
    <definedName name="Bloque.8.SNP.Villas">#REF!</definedName>
    <definedName name="Bloque.8.SNP.Villas.A0.8">#REF!</definedName>
    <definedName name="Bloque.8SNP.Villas">#REF!</definedName>
    <definedName name="Bloque.Med.Luna.8.MA">[34]Insumos!#REF!</definedName>
    <definedName name="bloque8">#REF!</definedName>
    <definedName name="bloque8_6">#REF!</definedName>
    <definedName name="bloque8_8">#REF!</definedName>
    <definedName name="BLOQUES">#REF!</definedName>
    <definedName name="Bloques.8.BNTN.Mezc.Antillana">[37]Análisis!#REF!</definedName>
    <definedName name="Bloques.8.SNP.Mezc.Antillana">[37]Análisis!#REF!</definedName>
    <definedName name="Bloques.8.SNPT">[34]Análisis!$D$306</definedName>
    <definedName name="bloques.calados">#REF!</definedName>
    <definedName name="BLOQUES_6__SNP_3_8__A_0.40_S_CRUCE_VIOLINADO_2_CARAS">'[26]Análisis grales'!$F$2993</definedName>
    <definedName name="BLOQUES_6__SNP_3_8__A_0.80_S_CRUCE">'[26]Análisis grales'!$F$1161</definedName>
    <definedName name="Bloques_de_6">[29]Insumos!$B$22:$D$22</definedName>
    <definedName name="BLOQUES_DE_6__BNP_A_0.60_C_CRUCE_C.LL">'[26]Análisis grales'!$F$4183</definedName>
    <definedName name="BLOQUES_DE_6__BNP_A_0.80_S_CRUCE_C.LL">'[26]Análisis grales'!$F$1210</definedName>
    <definedName name="Bloques_de_8">[29]Insumos!$B$23:$D$23</definedName>
    <definedName name="Bloques_de_8¨_BNP_a_40cm_C_LL_Sin_Cruce">'[26]Análisis grales'!$F$1196</definedName>
    <definedName name="Bloques_de_hormigon_4x8x16">[26]Insumos!$G$310</definedName>
    <definedName name="Bloques_de_hormigon_6x8x16">[26]Insumos!$G$309</definedName>
    <definedName name="Bloques_de_hormigon_8x8x16">[26]Insumos!$G$308</definedName>
    <definedName name="BLOQUESVID">#REF!</definedName>
    <definedName name="BOMBA">#REF!</definedName>
    <definedName name="Bomba.Arrastre">[34]Insumos!$E$142</definedName>
    <definedName name="BOMBA_ACHIQUE">#REF!</definedName>
    <definedName name="BOMBA_ACHIQUE_10">#REF!</definedName>
    <definedName name="BOMBA_ACHIQUE_11">#REF!</definedName>
    <definedName name="BOMBA_ACHIQUE_6">#REF!</definedName>
    <definedName name="BOMBA_ACHIQUE_7">#REF!</definedName>
    <definedName name="BOMBA_ACHIQUE_8">#REF!</definedName>
    <definedName name="BOMBA_ACHIQUE_9">#REF!</definedName>
    <definedName name="Bomba_ladrona_y_accesorios">[26]Insumos!$G$431</definedName>
    <definedName name="BOMBAS">#REF!</definedName>
    <definedName name="bombeo" hidden="1">'[11]ANALISIS STO DGO'!#REF!</definedName>
    <definedName name="BOMBILLAS_1500W">[43]INSU!$B$42</definedName>
    <definedName name="Bombillos_de_100_watts">[26]Insumos!$G$240</definedName>
    <definedName name="BOMVAC">#REF!</definedName>
    <definedName name="BOQUILLA_FREGADERO_CROMO">#REF!</definedName>
    <definedName name="BOQUILLA_FREGADERO_CROMO_10">#REF!</definedName>
    <definedName name="BOQUILLA_FREGADERO_CROMO_11">#REF!</definedName>
    <definedName name="BOQUILLA_FREGADERO_CROMO_6">#REF!</definedName>
    <definedName name="BOQUILLA_FREGADERO_CROMO_7">#REF!</definedName>
    <definedName name="BOQUILLA_FREGADERO_CROMO_8">#REF!</definedName>
    <definedName name="BOQUILLA_FREGADERO_CROMO_9">#REF!</definedName>
    <definedName name="BOQUILLA_LAVADERO_CROMO">#REF!</definedName>
    <definedName name="BOQUILLA_LAVADERO_CROMO_10">#REF!</definedName>
    <definedName name="BOQUILLA_LAVADERO_CROMO_11">#REF!</definedName>
    <definedName name="BOQUILLA_LAVADERO_CROMO_6">#REF!</definedName>
    <definedName name="BOQUILLA_LAVADERO_CROMO_7">#REF!</definedName>
    <definedName name="BOQUILLA_LAVADERO_CROMO_8">#REF!</definedName>
    <definedName name="BOQUILLA_LAVADERO_CROMO_9">#REF!</definedName>
    <definedName name="BOQUILLAFREG">#REF!</definedName>
    <definedName name="BOQUILLALAV">#REF!</definedName>
    <definedName name="BOQUILLALAV212TAPON">#REF!</definedName>
    <definedName name="BOQUILLALAVCRO">#REF!</definedName>
    <definedName name="BOQUILLALAVPVC">#REF!</definedName>
    <definedName name="Borde.marmol.A">[34]Insumos!#REF!</definedName>
    <definedName name="Bordillo.Granito.Lavado">#REF!</definedName>
    <definedName name="Bordillo_2L_de_6__en_acera_frontal">'[26]Análisis grales'!$F$5095</definedName>
    <definedName name="BORDILLO4">#REF!</definedName>
    <definedName name="BORDILLO6">#REF!</definedName>
    <definedName name="BORDILLO8">#REF!</definedName>
    <definedName name="Borrar_Esc.">[44]Escalera!$J$9:$M$9,[44]Escalera!$J$10:$R$10,[44]Escalera!$AL$14:$AM$14,[44]Escalera!$AL$16:$AM$16,[44]Escalera!$I$16:$M$16,[44]Escalera!$B$19:$AE$32,[44]Escalera!$AN$19:$AQ$32</definedName>
    <definedName name="Borrar_Muros">[44]Muros!$W$15:$Z$15,[44]Muros!$AA$15:$AD$15,[44]Muros!$AF$13,[44]Muros!$K$20:$L$20,[44]Muros!$O$26:$P$26</definedName>
    <definedName name="Borrar_Precio">'[45]Cotz.'!$F$23:$F$800,'[45]Cotz.'!$K$280:$K$800</definedName>
    <definedName name="Borrar_V.C1">[46]qqVgas!$J$9:$M$9,[46]qqVgas!$J$10:$R$10,[46]qqVgas!$AJ$11:$AK$11,[46]qqVgas!$AR$11:$AS$11,[46]qqVgas!$AG$13:$AH$13,[46]qqVgas!$AP$13:$AQ$13,[46]qqVgas!$D$16:$AC$195</definedName>
    <definedName name="Botas_de_PVC">[26]Insumos!$G$611</definedName>
    <definedName name="Botas_de_Seguridad_con_plantilla">[26]Insumos!$G$609</definedName>
    <definedName name="Botas_de_Seguridad_con_punta">[26]Insumos!$G$610</definedName>
    <definedName name="BOTE">#REF!</definedName>
    <definedName name="Bote___5Km_incluye_acarreo_interno___carguio_manual">'[26]Análisis grales'!$F$4366</definedName>
    <definedName name="BOTE_10">#REF!</definedName>
    <definedName name="BOTE_11">#REF!</definedName>
    <definedName name="Bote_5Km_incluye_acarreo_interno___carguio_mecanico">'[26]Análisis grales'!$F$3418</definedName>
    <definedName name="BOTE_6">#REF!</definedName>
    <definedName name="BOTE_7">#REF!</definedName>
    <definedName name="BOTE_8">#REF!</definedName>
    <definedName name="BOTE_9">#REF!</definedName>
    <definedName name="Bote_a_15_km_incluye_carguío_manual__sin_ac._Interno">'[26]Análisis grales'!$F$1066</definedName>
    <definedName name="Bote_a_15Km_incluye_acarreo_interno___carguio_manual">'[26]Análisis grales'!$F$4174</definedName>
    <definedName name="Bote_carpeta_asfáltica_c_camión_D_5km">'[26]Análisis grales'!$F$5309</definedName>
    <definedName name="Bote_de_material_con_camión_D__5_km__incluye_carguío_y_esparcimiento_en_botadero">'[26]Análisis grales'!$F$5333</definedName>
    <definedName name="BOTEEQUIPO">#REF!</definedName>
    <definedName name="Botella_Oxigeno_acetileno">[26]Insumos!$G$546</definedName>
    <definedName name="Botiquin_para_25_personas">[26]Insumos!$G$618</definedName>
    <definedName name="bOTIQUIN01">#REF!</definedName>
    <definedName name="bOTIQUIN02">#REF!</definedName>
    <definedName name="bOTIQUIN03">#REF!</definedName>
    <definedName name="bOTIQUIN04">#REF!</definedName>
    <definedName name="bOTIQUIN05">#REF!</definedName>
    <definedName name="bOTIQUIN06">#REF!</definedName>
    <definedName name="BOTONTIMBRE">#REF!</definedName>
    <definedName name="BOVFOAM">#REF!</definedName>
    <definedName name="boxes">[21]Factura!#REF!</definedName>
    <definedName name="BREAKER15">#REF!</definedName>
    <definedName name="BREAKER2P40">#REF!</definedName>
    <definedName name="BREAKER2P60">#REF!</definedName>
    <definedName name="BREAKERS">#REF!</definedName>
    <definedName name="BREAKERS_10">#REF!</definedName>
    <definedName name="BREAKERS_11">#REF!</definedName>
    <definedName name="BREAKERS_15A">#REF!</definedName>
    <definedName name="BREAKERS_15A_10">#REF!</definedName>
    <definedName name="BREAKERS_15A_11">#REF!</definedName>
    <definedName name="BREAKERS_15A_6">#REF!</definedName>
    <definedName name="BREAKERS_15A_7">#REF!</definedName>
    <definedName name="BREAKERS_15A_8">#REF!</definedName>
    <definedName name="BREAKERS_15A_9">#REF!</definedName>
    <definedName name="BREAKERS_20A">#REF!</definedName>
    <definedName name="BREAKERS_20A_10">#REF!</definedName>
    <definedName name="BREAKERS_20A_11">#REF!</definedName>
    <definedName name="BREAKERS_20A_6">#REF!</definedName>
    <definedName name="BREAKERS_20A_7">#REF!</definedName>
    <definedName name="BREAKERS_20A_8">#REF!</definedName>
    <definedName name="BREAKERS_20A_9">#REF!</definedName>
    <definedName name="BREAKERS_30A">#REF!</definedName>
    <definedName name="BREAKERS_30A_10">#REF!</definedName>
    <definedName name="BREAKERS_30A_11">#REF!</definedName>
    <definedName name="BREAKERS_30A_6">#REF!</definedName>
    <definedName name="BREAKERS_30A_7">#REF!</definedName>
    <definedName name="BREAKERS_30A_8">#REF!</definedName>
    <definedName name="BREAKERS_30A_9">#REF!</definedName>
    <definedName name="BREAKERS_6">#REF!</definedName>
    <definedName name="BREAKERS_7">#REF!</definedName>
    <definedName name="BREAKERS_8">#REF!</definedName>
    <definedName name="BREAKERS_9">#REF!</definedName>
    <definedName name="Bridas_para_caudalimetros_de_12">[26]Insumos!$G$433</definedName>
    <definedName name="Bridas_para_caudalimetros_de_16">[26]Insumos!$G$434</definedName>
    <definedName name="Bridas_para_caudalimetros_de_20">[26]Insumos!$G$435</definedName>
    <definedName name="Bridas_para_caudalimetros_de_3">[26]Insumos!$G$428</definedName>
    <definedName name="Bridas_para_caudalimetros_de_4">[26]Insumos!$G$429</definedName>
    <definedName name="Bridas_para_caudalimetros_de_6">[26]Insumos!$G$430</definedName>
    <definedName name="Bridas_para_caudalimetros_de_8">[26]Insumos!$G$432</definedName>
    <definedName name="Brigada_de_colocacion_de_asfalto__costo_diario">'[26]Análisis grales'!$F$1002</definedName>
    <definedName name="Brigada_Topografica">'[26]Análisis grales'!$F$1025</definedName>
    <definedName name="BRIGADATOPOGRAFICA">[35]M.O.!$C$9</definedName>
    <definedName name="BRIGADATOPOGRAFICA_6">#REF!</definedName>
    <definedName name="Brillado.Marmol">[34]Insumos!$E$134</definedName>
    <definedName name="Brillado_pisos">#REF!</definedName>
    <definedName name="Brocha_de_2">[26]Insumos!$G$152</definedName>
    <definedName name="Brocha_de_3">[26]Insumos!$G$153</definedName>
    <definedName name="Brocha_de_4">[26]Insumos!$G$154</definedName>
    <definedName name="bUENO" hidden="1">'[11]ANALISIS STO DGO'!#REF!</definedName>
    <definedName name="bult" hidden="1">'[11]ANALISIS STO DGO'!#REF!</definedName>
    <definedName name="button_area_1">#REF!</definedName>
    <definedName name="BVNBVNBV">[47]M.O.!#REF!</definedName>
    <definedName name="BVNBVNBV_6">#REF!</definedName>
    <definedName name="bxcv" hidden="1">'[11]ANALISIS STO DGO'!#REF!</definedName>
    <definedName name="Ç">#REF!</definedName>
    <definedName name="C._ADICIONAL">#N/A</definedName>
    <definedName name="C._ADICIONAL_6">NA()</definedName>
    <definedName name="C.Piscina.C1">[37]Análisis!#REF!</definedName>
    <definedName name="C.Piscina.C2">[37]Análisis!#REF!</definedName>
    <definedName name="C.Piscina.C3">[37]Análisis!#REF!</definedName>
    <definedName name="C.Piscina.C4">[37]Análisis!#REF!</definedName>
    <definedName name="C.Piscina.C5">[37]Análisis!#REF!</definedName>
    <definedName name="C.Piscina.Cc">[37]Análisis!#REF!</definedName>
    <definedName name="C.Piscina.Losa">[37]Análisis!#REF!</definedName>
    <definedName name="C.Piscina.V1">[37]Análisis!#REF!</definedName>
    <definedName name="C.Piscina.V2">[37]Análisis!#REF!</definedName>
    <definedName name="C.Piscina.V3">[37]Análisis!#REF!</definedName>
    <definedName name="C.Piscina.V4">[37]Análisis!#REF!</definedName>
    <definedName name="C.Piscina.V5">[37]Análisis!#REF!</definedName>
    <definedName name="C.Piscina.V6">[37]Análisis!#REF!</definedName>
    <definedName name="C.Piscina.ZC1">[37]Análisis!#REF!</definedName>
    <definedName name="C.Piscina.ZC2">[37]Análisis!#REF!</definedName>
    <definedName name="C.Piscina.ZC3">[37]Análisis!#REF!</definedName>
    <definedName name="C.Piscina.ZC4">[37]Análisis!#REF!</definedName>
    <definedName name="C.Piscina.ZC5">[37]Análisis!#REF!</definedName>
    <definedName name="C.Piscina.ZCc">[37]Análisis!#REF!</definedName>
    <definedName name="C.Tennis.C1">[37]Análisis!#REF!</definedName>
    <definedName name="C.Tennis.C2yC5">[37]Análisis!#REF!</definedName>
    <definedName name="C.Tennis.C4">[37]Análisis!#REF!</definedName>
    <definedName name="C.Tennis.V1">[37]Análisis!#REF!</definedName>
    <definedName name="C.Tennis.V10">[37]Análisis!#REF!</definedName>
    <definedName name="C.Tennis.V2">[37]Análisis!#REF!</definedName>
    <definedName name="C.Tennis.V3">[37]Análisis!#REF!</definedName>
    <definedName name="C.Tennis.V4">[37]Análisis!#REF!</definedName>
    <definedName name="C.Tennis.V5">[37]Análisis!#REF!</definedName>
    <definedName name="C.Tennis.V6">[37]Análisis!#REF!</definedName>
    <definedName name="C.Tennis.V7">[37]Análisis!#REF!</definedName>
    <definedName name="C.Tennis.V8">[37]Análisis!#REF!</definedName>
    <definedName name="C.Tennis.V9">[37]Análisis!#REF!</definedName>
    <definedName name="C.Tennis.ZC1">[37]Análisis!#REF!</definedName>
    <definedName name="C.Tennis.Zc2">[37]Análisis!#REF!</definedName>
    <definedName name="C.Tennis.ZC3">[37]Análisis!#REF!</definedName>
    <definedName name="C.Tennis.ZC4">[37]Análisis!#REF!</definedName>
    <definedName name="C.Tennis.ZC5">[37]Análisis!#REF!</definedName>
    <definedName name="C1.1erN.Villa">[34]Análisis!#REF!</definedName>
    <definedName name="C1.2doN.Villas">[34]Análisis!#REF!</definedName>
    <definedName name="C2.1erN.Villa">[34]Análisis!#REF!</definedName>
    <definedName name="C3.2do.N.Villa">[34]Análisis!#REF!</definedName>
    <definedName name="Caareteo.2do.N">#REF!</definedName>
    <definedName name="caballete.tejas.hispaniola">#REF!</definedName>
    <definedName name="caballeteasbecto">[48]precios!#REF!</definedName>
    <definedName name="caballeteasbecto_8">#REF!</definedName>
    <definedName name="caballeteasbeto">[48]precios!#REF!</definedName>
    <definedName name="caballeteasbeto_8">#REF!</definedName>
    <definedName name="CABALLETEBARRO">#REF!</definedName>
    <definedName name="CABALLETEZ29">#REF!</definedName>
    <definedName name="Cabañas.Ejecutivas">'[34]Cabañas Ejecutivas'!$G$109</definedName>
    <definedName name="Cabañas.Presidenciales">'[34]Cabañas Presidenciales '!$G$161</definedName>
    <definedName name="cabañas.simpleI">'[34]Cabañas simple Tipo I'!$G$106</definedName>
    <definedName name="cabañas.simpleII">'[34]Cabañas simple Tipo 2'!$G$106</definedName>
    <definedName name="cabañas.simpleIII">'[34]Cabañas simple Tipo 3'!$G$107</definedName>
    <definedName name="Cabañas.Vice.Presidenciales">'[34]Cabañas Vice Presidenciales'!$G$157</definedName>
    <definedName name="Cable_de_Postensado_3">#N/A</definedName>
    <definedName name="CABTEJAASFINST">#REF!</definedName>
    <definedName name="Cadenero">'[26]Análisis grales'!$F$675</definedName>
    <definedName name="CAJA_2x4_12">#REF!</definedName>
    <definedName name="CAJA_2x4_12_10">#REF!</definedName>
    <definedName name="CAJA_2x4_12_11">#REF!</definedName>
    <definedName name="CAJA_2x4_12_6">#REF!</definedName>
    <definedName name="CAJA_2x4_12_7">#REF!</definedName>
    <definedName name="CAJA_2x4_12_8">#REF!</definedName>
    <definedName name="CAJA_2x4_12_9">#REF!</definedName>
    <definedName name="CAJA_2x4_34">#REF!</definedName>
    <definedName name="CAJA_2x4_34_10">#REF!</definedName>
    <definedName name="CAJA_2x4_34_11">#REF!</definedName>
    <definedName name="CAJA_2x4_34_6">#REF!</definedName>
    <definedName name="CAJA_2x4_34_7">#REF!</definedName>
    <definedName name="CAJA_2x4_34_8">#REF!</definedName>
    <definedName name="CAJA_2x4_34_9">#REF!</definedName>
    <definedName name="Caja_de_herramientas_Full">[26]Insumos!$G$283</definedName>
    <definedName name="CAJA_OCTAGONAL">#REF!</definedName>
    <definedName name="CAJA_OCTAGONAL_10">#REF!</definedName>
    <definedName name="CAJA_OCTAGONAL_11">#REF!</definedName>
    <definedName name="CAJA_OCTAGONAL_6">#REF!</definedName>
    <definedName name="CAJA_OCTAGONAL_7">#REF!</definedName>
    <definedName name="CAJA_OCTAGONAL_8">#REF!</definedName>
    <definedName name="CAJA_OCTAGONAL_9">#REF!</definedName>
    <definedName name="Caja_octagonal_americana">[26]Insumos!$G$702</definedName>
    <definedName name="CAJA2412">#REF!</definedName>
    <definedName name="CAJA2434">#REF!</definedName>
    <definedName name="CAJA4434">#REF!</definedName>
    <definedName name="CAJAOCTA12">#REF!</definedName>
    <definedName name="Cal">#REF!</definedName>
    <definedName name="Cal.Hidratada">[34]Insumos!$E$21</definedName>
    <definedName name="Cal.Hidratada.Perla">#REF!</definedName>
    <definedName name="Cal_10">#REF!</definedName>
    <definedName name="Cal_11">#REF!</definedName>
    <definedName name="Cal_6">#REF!</definedName>
    <definedName name="Cal_7">#REF!</definedName>
    <definedName name="Cal_8">#REF!</definedName>
    <definedName name="Cal_9">#REF!</definedName>
    <definedName name="Cal_no_hidratada">[26]Insumos!$G$289</definedName>
    <definedName name="Cal_tipo_pomier_o_hidratada">[26]Insumos!$G$288</definedName>
    <definedName name="CALADOBARRO66">#REF!</definedName>
    <definedName name="CALADOBARRO88">#REF!</definedName>
    <definedName name="CALELECRI12">#REF!</definedName>
    <definedName name="CALELECRI20">#REF!</definedName>
    <definedName name="CALELECRI30">#REF!</definedName>
    <definedName name="CALELECRI42">#REF!</definedName>
    <definedName name="CALELECRI6">#REF!</definedName>
    <definedName name="CALELECRI60">#REF!</definedName>
    <definedName name="CALELECRI8">#REF!</definedName>
    <definedName name="CALELEIMP20">#REF!</definedName>
    <definedName name="CALELEIMP30">#REF!</definedName>
    <definedName name="CALELEIMP40">#REF!</definedName>
    <definedName name="CALELEIMP80">#REF!</definedName>
    <definedName name="CALICHE">#REF!</definedName>
    <definedName name="CALICHE_10">#REF!</definedName>
    <definedName name="CALICHE_11">#REF!</definedName>
    <definedName name="CALICHE_6">#REF!</definedName>
    <definedName name="CALICHE_7">#REF!</definedName>
    <definedName name="CALICHE_8">#REF!</definedName>
    <definedName name="CALICHE_9">#REF!</definedName>
    <definedName name="CALICHEB">[12]insumo!$D$12</definedName>
    <definedName name="Calles.Acera.ycontenes">'[34]Calles, aceras y contenes'!$G$77</definedName>
    <definedName name="CAMARA_DE_PURGA_1.90x0.60_CON_ALTURA_TOTAL_DE_1.20">'[26]REGISTROS HA VS RValv y Cpurga'!$O$47</definedName>
    <definedName name="CAMARACAL">#REF!</definedName>
    <definedName name="CAMARAROC">#REF!</definedName>
    <definedName name="CAMARATIE">#REF!</definedName>
    <definedName name="Camilla_plegable_en_aluminio">[26]Insumos!$G$619</definedName>
    <definedName name="CAMION_BOTE">#REF!</definedName>
    <definedName name="CAMION_BOTE_10">#REF!</definedName>
    <definedName name="CAMION_BOTE_11">#REF!</definedName>
    <definedName name="CAMION_BOTE_6">#REF!</definedName>
    <definedName name="CAMION_BOTE_7">#REF!</definedName>
    <definedName name="CAMION_BOTE_8">#REF!</definedName>
    <definedName name="CAMION_BOTE_9">#REF!</definedName>
    <definedName name="CAMION_HYUNDAY">[26]Insumos!$G$717</definedName>
    <definedName name="CANDADO">#REF!</definedName>
    <definedName name="Cant_3">"$#REF!.$D$1:$D$65534"</definedName>
    <definedName name="CANT1_3">"$#REF!.$D$1:$D$65534"</definedName>
    <definedName name="cant5">[5]Sheet5!$C:$C</definedName>
    <definedName name="CANT6_3">"$#REF!.$C$1:$C$65534"</definedName>
    <definedName name="canta_3">"$#REF!.$H$1:$H$65534"</definedName>
    <definedName name="CANTIDADPRESUPUESTO_3">"$#REF!.$C$1:$C$65534"</definedName>
    <definedName name="CANTO">#REF!</definedName>
    <definedName name="Canto.Antillano">[37]Análisis!#REF!</definedName>
    <definedName name="Cantos">[49]Análisis!$N$957</definedName>
    <definedName name="Cantos.1erN">#REF!</definedName>
    <definedName name="Cantos.2doN">#REF!</definedName>
    <definedName name="Cantos.3erN">#REF!</definedName>
    <definedName name="Cantos.4toN">#REF!</definedName>
    <definedName name="Cantos.Villas">#REF!</definedName>
    <definedName name="cantp_3">"$#REF!.$J$1:$J$65534"</definedName>
    <definedName name="cantpre_3">"$#REF!.$D$1:$D$65534"</definedName>
    <definedName name="cantt_3">"$#REF!.$L$1:$L$65534"</definedName>
    <definedName name="CAOBA">#REF!</definedName>
    <definedName name="Cap.col.20x30">#REF!</definedName>
    <definedName name="Cap.col.30x40">#REF!</definedName>
    <definedName name="Cap.col.40x40">#REF!</definedName>
    <definedName name="Cap.col.redonda">#REF!</definedName>
    <definedName name="Cap.col.tapaytapa1cara">#REF!</definedName>
    <definedName name="Cap.col.tapaytapa2caras">#REF!</definedName>
    <definedName name="capta_faro">[26]Insumos!$G$163</definedName>
    <definedName name="CAR.SOC">'[50]Cargas Sociales'!$G$23</definedName>
    <definedName name="CARACOL">[35]M.O.!#REF!</definedName>
    <definedName name="CARANTEPECHO">[35]M.O.!#REF!</definedName>
    <definedName name="CARANTEPECHO_6">#REF!</definedName>
    <definedName name="CARANTEPECHO_8">#REF!</definedName>
    <definedName name="CARCOL30">[35]M.O.!#REF!</definedName>
    <definedName name="CARCOL30_6">#REF!</definedName>
    <definedName name="CARCOL30_8">#REF!</definedName>
    <definedName name="CARCOL50">[35]M.O.!#REF!</definedName>
    <definedName name="CARCOL50_6">#REF!</definedName>
    <definedName name="CARCOL50_8">#REF!</definedName>
    <definedName name="CARCOL51">[35]M.O.!#REF!</definedName>
    <definedName name="CARCOLAMARRE">[35]M.O.!#REF!</definedName>
    <definedName name="CARCOLAMARRE_6">#REF!</definedName>
    <definedName name="CARCOLAMARRE_8">#REF!</definedName>
    <definedName name="Careta_para_Soldar">[26]Insumos!$G$612</definedName>
    <definedName name="Careteo">[49]Análisis!$N$890</definedName>
    <definedName name="careteo.3erN">#REF!</definedName>
    <definedName name="careteo.4to.N">#REF!</definedName>
    <definedName name="Careteo.Antillano">[37]Análisis!#REF!</definedName>
    <definedName name="careteo.Villas">#REF!</definedName>
    <definedName name="CARETEO_EN_MUROS__LOSAS__VIGAS_COLUMNAS">'[26]analisis MVSUR'!$G$67</definedName>
    <definedName name="CARGA_SOCIAL">#REF!</definedName>
    <definedName name="CARGA_SOCIAL_10">#REF!</definedName>
    <definedName name="CARGA_SOCIAL_11">#REF!</definedName>
    <definedName name="CARGA_SOCIAL_6">#REF!</definedName>
    <definedName name="CARGA_SOCIAL_7">#REF!</definedName>
    <definedName name="CARGA_SOCIAL_8">#REF!</definedName>
    <definedName name="CARGA_SOCIAL_9">#REF!</definedName>
    <definedName name="Carguio_a_mano_de_camion">'[26]Análisis grales'!$F$874</definedName>
    <definedName name="Carguio_Interno_con_retropala_Para_relleno_Terramex">'[26]Análisis grales'!$F$3764</definedName>
    <definedName name="Carguio_Mat._Con_Minicargador_Bobcat_763G">'[26]Análisis grales'!$F$2594</definedName>
    <definedName name="Carguio_Mat._No_Clasificado_con_Excavadora_320_Cat">'[26]Análisis grales'!$F$900</definedName>
    <definedName name="Carguio_Mat._No_Clasificado_con_pala_950">'[26]Análisis grales'!$F$894</definedName>
    <definedName name="Carguio_Material_de_Demoliciones_y_Roca__con_Excavadora_320_Cat">'[26]Análisis grales'!$F$880</definedName>
    <definedName name="Carguio_y_bote_de_asfalto_acometidas">'[26]Análisis grales'!$F$4467</definedName>
    <definedName name="Carguio_y_bote_material_de_Demoliciones_y_Roca">'[26]Análisis grales'!$F$3778</definedName>
    <definedName name="Carguio_y_bote_material_excavado">'[26]Análisis grales'!$F$2600</definedName>
    <definedName name="CARLOSAPLA">[35]M.O.!#REF!</definedName>
    <definedName name="CARLOSAPLA_6">#REF!</definedName>
    <definedName name="CARLOSAPLA_8">#REF!</definedName>
    <definedName name="CARLOSAVARIASAGUAS">[35]M.O.!#REF!</definedName>
    <definedName name="CARLOSAVARIASAGUAS_6">#REF!</definedName>
    <definedName name="CARLOSAVARIASAGUAS_8">#REF!</definedName>
    <definedName name="CARMURO">[35]M.O.!#REF!</definedName>
    <definedName name="CARMURO_6">#REF!</definedName>
    <definedName name="CARMURO_8">#REF!</definedName>
    <definedName name="Caro.viga.25x50">[42]Insumos!$E$225</definedName>
    <definedName name="Carp.Atc.Vigas.25x50">#REF!</definedName>
    <definedName name="Carp.Col.25x25">[42]Insumos!$E$199</definedName>
    <definedName name="Carp.Col.30x30">[42]Insumos!$E$200</definedName>
    <definedName name="Carp.Col.35x35">[42]Insumos!$E$201</definedName>
    <definedName name="Carp.Col.45x45">[42]Insumos!$E$203</definedName>
    <definedName name="Carp.Col.50x50">[42]Insumos!$E$204</definedName>
    <definedName name="Carp.Col.55x55">[42]Insumos!$E$205</definedName>
    <definedName name="Carp.Col.60x60">[42]Insumos!$E$206</definedName>
    <definedName name="Carp.Col.Ø25cm">[42]Insumos!$E$208</definedName>
    <definedName name="Carp.Col.Ø30">[42]Insumos!$E$209</definedName>
    <definedName name="Carp.Col.Ø35">#REF!</definedName>
    <definedName name="Carp.Col.Ø40">[42]Insumos!$E$211</definedName>
    <definedName name="Carp.Col.Ø45">[42]Insumos!$E$212</definedName>
    <definedName name="Carp.Col.Ø65">#REF!</definedName>
    <definedName name="Carp.Col.Ø90">[42]Insumos!$E$217</definedName>
    <definedName name="Carp.col.tapaytapa">[42]Insumos!$E$198</definedName>
    <definedName name="carp.Col40x40">[42]Insumos!$E$202</definedName>
    <definedName name="Carp.Colm.Redonda.30cm">[34]Insumos!#REF!</definedName>
    <definedName name="Carp.ColØ60">[42]Insumos!$E$213</definedName>
    <definedName name="Carp.ColØ70">[42]Insumos!$E$215</definedName>
    <definedName name="Carp.ColØ80">[42]Insumos!$E$216</definedName>
    <definedName name="Carp.colum.Redon.60cm">[34]Insumos!#REF!</definedName>
    <definedName name="Carp.Column.atc">#REF!</definedName>
    <definedName name="Carp.Dintel">[42]Insumos!$E$235</definedName>
    <definedName name="Carp.Escal.atc">#REF!</definedName>
    <definedName name="Carp.Losa.Aligeradas.atc">[34]Insumos!$E$164</definedName>
    <definedName name="Carp.losa.Horm.Visto">[34]Insumos!$E$162</definedName>
    <definedName name="Carp.Losa.Horz.atc">#REF!</definedName>
    <definedName name="Carp.Losa.Incl.atc">#REF!</definedName>
    <definedName name="Carp.Muros.atc">[34]Insumos!$E$167</definedName>
    <definedName name="Carp.Platea.Zap.atc">[34]Insumos!$E$168</definedName>
    <definedName name="Carp.Viga.20x30">[42]Insumos!$E$218</definedName>
    <definedName name="Carp.Viga.20x40">[42]Insumos!$E$219</definedName>
    <definedName name="Carp.viga.20x50">#REF!</definedName>
    <definedName name="Carp.Viga.25x35">[42]Insumos!$E$222</definedName>
    <definedName name="Carp.Viga.25x40">[42]Insumos!$E$223</definedName>
    <definedName name="CArp.Viga.25x45">#REF!</definedName>
    <definedName name="Carp.viga.25x50">#REF!</definedName>
    <definedName name="CArp.Viga.25x60">[42]Insumos!$E$226</definedName>
    <definedName name="Carp.Viga.25x65">[42]Insumos!$E$227</definedName>
    <definedName name="Carp.Viga.25x70">[42]Insumos!$E$230</definedName>
    <definedName name="Carp.Viga.25x80">[42]Insumos!$E$231</definedName>
    <definedName name="Carp.viga.30x50">#REF!</definedName>
    <definedName name="Carp.Viga.30x60atc">#REF!</definedName>
    <definedName name="Carp.Viga.30x80">[42]Insumos!$E$229</definedName>
    <definedName name="Carp.viga.amarre">#REF!</definedName>
    <definedName name="Carp.Viga.Curva.20x50">[42]Insumos!$E$232</definedName>
    <definedName name="Carp.Vigas.atc">#REF!</definedName>
    <definedName name="Carp.Vigas.Curvas.30x70">[42]Insumos!$E$233</definedName>
    <definedName name="CARP1">[32]INS!#REF!</definedName>
    <definedName name="CARP1_6">#REF!</definedName>
    <definedName name="CARP1_8">#REF!</definedName>
    <definedName name="CARP2">[32]INS!#REF!</definedName>
    <definedName name="CARP2_6">#REF!</definedName>
    <definedName name="CARP2_8">#REF!</definedName>
    <definedName name="CARPDINTEL">[35]M.O.!#REF!</definedName>
    <definedName name="CARPDINTEL_6">#REF!</definedName>
    <definedName name="CARPDINTEL_8">#REF!</definedName>
    <definedName name="Carpin.Colum.redon.40">[34]Insumos!#REF!</definedName>
    <definedName name="Carpint.Columna.Redon.50cm">[34]Insumos!#REF!</definedName>
    <definedName name="Carpintería.vigas.20x32">[34]Insumos!$E$172</definedName>
    <definedName name="Carpintería__Puntales_y_M.O.">'[30]LISTA DE PRECIO'!$C$16</definedName>
    <definedName name="CARPINTERIA_COL_PERIMETRO">#REF!</definedName>
    <definedName name="CARPINTERIA_COL_PERIMETRO_10">#REF!</definedName>
    <definedName name="CARPINTERIA_COL_PERIMETRO_11">#REF!</definedName>
    <definedName name="CARPINTERIA_COL_PERIMETRO_6">#REF!</definedName>
    <definedName name="CARPINTERIA_COL_PERIMETRO_7">#REF!</definedName>
    <definedName name="CARPINTERIA_COL_PERIMETRO_8">#REF!</definedName>
    <definedName name="CARPINTERIA_COL_PERIMETRO_9">#REF!</definedName>
    <definedName name="Carpintería_de_Vigas_15x30">[34]Insumos!$E$170</definedName>
    <definedName name="Carpintería_de_Vigas_15x40">[34]Insumos!$E$171</definedName>
    <definedName name="Carpintería_de_Vigas_20x130">[34]Insumos!$E$177</definedName>
    <definedName name="Carpintería_de_Vigas_20x20">[34]Insumos!$E$173</definedName>
    <definedName name="Carpintería_de_Vigas_20x30">[34]Insumos!$E$175</definedName>
    <definedName name="Carpintería_de_Vigas_20x40">[34]Insumos!$E$174</definedName>
    <definedName name="Carpintería_de_Vigas_20x60">[34]Insumos!$E$176</definedName>
    <definedName name="Carpintería_de_Vigas_40x40">[34]Insumos!$E$178</definedName>
    <definedName name="Carpintería_de_Vigas_40x50">[34]Insumos!$E$179</definedName>
    <definedName name="Carpintería_de_Vigas_40x70">[34]Insumos!$E$180</definedName>
    <definedName name="CARPINTERIA_INSTAL_COL_PERIMETRO">#REF!</definedName>
    <definedName name="CARPINTERIA_INSTAL_COL_PERIMETRO_10">#REF!</definedName>
    <definedName name="CARPINTERIA_INSTAL_COL_PERIMETRO_11">#REF!</definedName>
    <definedName name="CARPINTERIA_INSTAL_COL_PERIMETRO_6">#REF!</definedName>
    <definedName name="CARPINTERIA_INSTAL_COL_PERIMETRO_7">#REF!</definedName>
    <definedName name="CARPINTERIA_INSTAL_COL_PERIMETRO_8">#REF!</definedName>
    <definedName name="CARPINTERIA_INSTAL_COL_PERIMETRO_9">#REF!</definedName>
    <definedName name="CARPVIGA2040">[35]M.O.!#REF!</definedName>
    <definedName name="CARPVIGA2040_6">#REF!</definedName>
    <definedName name="CARPVIGA2040_8">#REF!</definedName>
    <definedName name="CARPVIGA3050">[35]M.O.!#REF!</definedName>
    <definedName name="CARPVIGA3050_6">#REF!</definedName>
    <definedName name="CARPVIGA3050_8">#REF!</definedName>
    <definedName name="CARPVIGA3060">[35]M.O.!#REF!</definedName>
    <definedName name="CARPVIGA3060_6">#REF!</definedName>
    <definedName name="CARPVIGA3060_8">#REF!</definedName>
    <definedName name="CARPVIGA4080">[35]M.O.!#REF!</definedName>
    <definedName name="CARPVIGA4080_6">#REF!</definedName>
    <definedName name="CARPVIGA4080_8">#REF!</definedName>
    <definedName name="CARRAMPA">[35]M.O.!#REF!</definedName>
    <definedName name="CARRAMPA_6">#REF!</definedName>
    <definedName name="CARRAMPA_8">#REF!</definedName>
    <definedName name="CARRETILLA">#REF!</definedName>
    <definedName name="CARRETILLA_10">#REF!</definedName>
    <definedName name="CARRETILLA_11">#REF!</definedName>
    <definedName name="CARRETILLA_6">#REF!</definedName>
    <definedName name="CARRETILLA_7">#REF!</definedName>
    <definedName name="CARRETILLA_8">#REF!</definedName>
    <definedName name="CARRETILLA_9">#REF!</definedName>
    <definedName name="Carretilla_tipo_jeep">[26]Insumos!$G$442</definedName>
    <definedName name="CASABE">[35]M.O.!#REF!</definedName>
    <definedName name="CASABE_8">#REF!</definedName>
    <definedName name="CASBESTO">[35]M.O.!#REF!</definedName>
    <definedName name="CASBESTO_6">#REF!</definedName>
    <definedName name="CASBESTO_8">#REF!</definedName>
    <definedName name="CASCAJO">#REF!</definedName>
    <definedName name="Cascajo_sucio_relleno">[26]Insumos!$G$297</definedName>
    <definedName name="Casco_de_Seguridad">[26]Insumos!$G$603</definedName>
    <definedName name="Caseta.Control">#REF!</definedName>
    <definedName name="caseta.planta.electrica">[34]Resumen!$D$26</definedName>
    <definedName name="Caseta.Playa">#REF!</definedName>
    <definedName name="CASETA_DE_PLANTA_ELECTRICA">'[34]Caseta de planta'!$H$71</definedName>
    <definedName name="CASETA200">#REF!</definedName>
    <definedName name="CASETA200M2">#REF!</definedName>
    <definedName name="CASETA500">#REF!</definedName>
    <definedName name="CASETAM2">#REF!</definedName>
    <definedName name="casino">#REF!</definedName>
    <definedName name="Casino.Col.C">[37]Análisis!#REF!</definedName>
    <definedName name="Casino.Col.C1">[37]Análisis!#REF!</definedName>
    <definedName name="Casino.Col.C2">[37]Análisis!#REF!</definedName>
    <definedName name="Casino.Col.C3">[37]Análisis!#REF!</definedName>
    <definedName name="Casino.Col.C4">[37]Análisis!#REF!</definedName>
    <definedName name="Casino.Col.C5">[37]Análisis!#REF!</definedName>
    <definedName name="Casino.Losa">[37]Análisis!#REF!</definedName>
    <definedName name="Casino.V1">[37]Análisis!#REF!</definedName>
    <definedName name="Casino.V2">[37]Análisis!#REF!</definedName>
    <definedName name="Casino.V3">[37]Análisis!#REF!</definedName>
    <definedName name="Casino.V4">[37]Análisis!#REF!</definedName>
    <definedName name="Casino.V5">[37]Análisis!#REF!</definedName>
    <definedName name="Casino.V6">[37]Análisis!#REF!</definedName>
    <definedName name="Casino.Vp">[37]Análisis!#REF!</definedName>
    <definedName name="Casino.Zap.C2">[37]Análisis!#REF!</definedName>
    <definedName name="Casino.Zap.Z3">[37]Análisis!#REF!</definedName>
    <definedName name="Casino.Zap.Z4">[37]Análisis!#REF!</definedName>
    <definedName name="Casino.Zap.Zc1">[37]Análisis!#REF!</definedName>
    <definedName name="Casting_Bed_3">#N/A</definedName>
    <definedName name="CAT214BFT">[51]EQUIPOS!$I$15</definedName>
    <definedName name="Cat950B">[51]EQUIPOS!$I$14</definedName>
    <definedName name="Caudalimetro_Electromagnetico_Waterflux_3000_v3_de_12">[26]Insumos!$G$420</definedName>
    <definedName name="Caudalimetro_Electromagnetico_Waterflux_3000_v3_de_16">[26]Insumos!$G$421</definedName>
    <definedName name="Caudalimetro_Electromagnetico_Waterflux_3000_v3_de_2">[26]Insumos!$G$415</definedName>
    <definedName name="Caudalimetro_Electromagnetico_Waterflux_3000_v3_de_20">[26]Insumos!$G$422</definedName>
    <definedName name="Caudalimetro_Electromagnetico_Waterflux_3000_v3_de_3">[26]Insumos!$G$416</definedName>
    <definedName name="Caudalimetro_Electromagnetico_Waterflux_3000_v3_de_4">[26]Insumos!$G$417</definedName>
    <definedName name="Caudalimetro_Electromagnetico_Waterflux_3000_v3_de_6">[26]Insumos!$G$418</definedName>
    <definedName name="Caudalimetro_Electromagnetico_Waterflux_3000_v3_de_8">[26]Insumos!$G$419</definedName>
    <definedName name="Caudalimetro_Ultrasonico_Optisonic_6000">[26]Insumos!$G$423</definedName>
    <definedName name="CAVOSC">[12]insumo!#REF!</definedName>
    <definedName name="CB">#REF!</definedName>
    <definedName name="CBLOCK10">[32]INS!#REF!</definedName>
    <definedName name="CBLOCK10_6">#REF!</definedName>
    <definedName name="CBLOCK10_8">#REF!</definedName>
    <definedName name="CC">[21]Personalizar!$G$22:$G$25</definedName>
    <definedName name="CCT">[21]Factura!#REF!</definedName>
    <definedName name="Cebrado_tipo_Sargento">[26]Insumos!$G$582</definedName>
    <definedName name="CEDRO">#REF!</definedName>
    <definedName name="cell">'[52]LISTADO INSUMOS DEL 2000'!$I$29</definedName>
    <definedName name="celltips_area">#REF!</definedName>
    <definedName name="cem">[22]Precio!$F$9</definedName>
    <definedName name="Cem.Bco.Cisne.90Lb">#REF!</definedName>
    <definedName name="Cem.Bco.Rigas.88lb">[34]Insumos!$E$25</definedName>
    <definedName name="Cem.Gris.Portland">#REF!</definedName>
    <definedName name="CEMCPVC14">#REF!</definedName>
    <definedName name="CEMCPVCPINTA">#REF!</definedName>
    <definedName name="CEMENTO">#REF!</definedName>
    <definedName name="Cemento.Granel">[34]Insumos!#REF!</definedName>
    <definedName name="CEMENTO_10">#REF!</definedName>
    <definedName name="CEMENTO_11">#REF!</definedName>
    <definedName name="Cemento_3">#N/A</definedName>
    <definedName name="CEMENTO_6">#REF!</definedName>
    <definedName name="CEMENTO_7">#REF!</definedName>
    <definedName name="CEMENTO_8">#REF!</definedName>
    <definedName name="CEMENTO_9">#REF!</definedName>
    <definedName name="CEMENTO_BLANCO">#REF!</definedName>
    <definedName name="CEMENTO_BLANCO_10">#REF!</definedName>
    <definedName name="CEMENTO_BLANCO_11">#REF!</definedName>
    <definedName name="CEMENTO_BLANCO_6">#REF!</definedName>
    <definedName name="CEMENTO_BLANCO_7">#REF!</definedName>
    <definedName name="CEMENTO_BLANCO_8">#REF!</definedName>
    <definedName name="CEMENTO_BLANCO_9">#REF!</definedName>
    <definedName name="Cemento_Gris">[26]Insumos!$G$284</definedName>
    <definedName name="cemento_obra">'[31]ANALISIS PLANTA'!$F$14</definedName>
    <definedName name="CEMENTO_PVC">#REF!</definedName>
    <definedName name="CEMENTO_PVC_10">#REF!</definedName>
    <definedName name="CEMENTO_PVC_11">#REF!</definedName>
    <definedName name="CEMENTO_PVC_6">#REF!</definedName>
    <definedName name="CEMENTO_PVC_7">#REF!</definedName>
    <definedName name="CEMENTO_PVC_8">#REF!</definedName>
    <definedName name="CEMENTO_PVC_9">#REF!</definedName>
    <definedName name="Cemento_solvente_gl">[26]Insumos!$G$386</definedName>
    <definedName name="Cemento_tangit__1_4_galón">[26]Insumos!$G$63</definedName>
    <definedName name="CEMENTOG">[12]insumo!#REF!</definedName>
    <definedName name="CEMENTOP">[12]insumo!$D$13</definedName>
    <definedName name="CEMENTOPVCCANOPINTA">#REF!</definedName>
    <definedName name="CEMENTOS">#REF!</definedName>
    <definedName name="CEN">#REF!</definedName>
    <definedName name="cenefa.decorativas">#REF!</definedName>
    <definedName name="Ceram.Boston.45x45">#REF!</definedName>
    <definedName name="Ceram.criolla.pared15x15">[34]Insumos!$E$66</definedName>
    <definedName name="Ceram.Etrusco.30x30">[34]Insumos!$E$63</definedName>
    <definedName name="Ceram.Gres.piso">[42]Insumos!$E$78</definedName>
    <definedName name="ceram.imp.pared">#REF!</definedName>
    <definedName name="Ceram.Imperial.45x45">[34]Insumos!$E$60</definedName>
    <definedName name="Ceram.Import.">#REF!</definedName>
    <definedName name="Ceram.Ines.Gris30x30">[34]Insumos!$E$61</definedName>
    <definedName name="Ceram.Nevada.33x33">[34]Insumos!$E$64</definedName>
    <definedName name="Ceram.Ultra.Blanco.33x33">[34]Insumos!$E$62</definedName>
    <definedName name="CERAMICA">#REF!</definedName>
    <definedName name="Cerámica.para.Piso">[42]Insumos!$E$79</definedName>
    <definedName name="CERAMICA_20x20_BLANCA">#REF!</definedName>
    <definedName name="CERAMICA_20x20_BLANCA_10">#REF!</definedName>
    <definedName name="CERAMICA_20x20_BLANCA_11">#REF!</definedName>
    <definedName name="CERAMICA_20x20_BLANCA_6">#REF!</definedName>
    <definedName name="CERAMICA_20x20_BLANCA_7">#REF!</definedName>
    <definedName name="CERAMICA_20x20_BLANCA_8">#REF!</definedName>
    <definedName name="CERAMICA_20x20_BLANCA_9">#REF!</definedName>
    <definedName name="CERAMICA_ANTIDESLIZANTE">#REF!</definedName>
    <definedName name="CERAMICA_ANTIDESLIZANTE_10">#REF!</definedName>
    <definedName name="CERAMICA_ANTIDESLIZANTE_11">#REF!</definedName>
    <definedName name="CERAMICA_ANTIDESLIZANTE_6">#REF!</definedName>
    <definedName name="CERAMICA_ANTIDESLIZANTE_7">#REF!</definedName>
    <definedName name="CERAMICA_ANTIDESLIZANTE_8">#REF!</definedName>
    <definedName name="CERAMICA_ANTIDESLIZANTE_9">#REF!</definedName>
    <definedName name="Ceramica_Blanco_liso_brillo__20_x_20_Esp">[26]Insumos!$G$564</definedName>
    <definedName name="Ceramica_importada">[26]Insumos!$G$31</definedName>
    <definedName name="CERAMICA_PISOS_40x40">#REF!</definedName>
    <definedName name="CERAMICA_PISOS_40x40_10">#REF!</definedName>
    <definedName name="CERAMICA_PISOS_40x40_11">#REF!</definedName>
    <definedName name="CERAMICA_PISOS_40x40_6">#REF!</definedName>
    <definedName name="CERAMICA_PISOS_40x40_7">#REF!</definedName>
    <definedName name="CERAMICA_PISOS_40x40_8">#REF!</definedName>
    <definedName name="CERAMICA_PISOS_40x40_9">#REF!</definedName>
    <definedName name="CERAMICAPAREDP">[12]insumo!$D$16</definedName>
    <definedName name="CERAMICAPAREDS">[12]insumo!$D$17</definedName>
    <definedName name="CERAMICAPISOP">[12]insumo!$D$14</definedName>
    <definedName name="CERAMICAPISOS">[12]insumo!$D$15</definedName>
    <definedName name="ceramicapp">[12]insumo!#REF!</definedName>
    <definedName name="CERAMICAS">#REF!</definedName>
    <definedName name="cerm15x15pared">#REF!</definedName>
    <definedName name="CERRAJERIA">#REF!</definedName>
    <definedName name="CG">#REF!</definedName>
    <definedName name="Chaleco_color_naranja">[26]Insumos!$G$623</definedName>
    <definedName name="Chaleco_Reflectivo">[26]Insumos!$G$622</definedName>
    <definedName name="Chaquetas_en_Algodon">[26]Insumos!$G$614</definedName>
    <definedName name="CHAZO">[43]INSU!$B$104</definedName>
    <definedName name="CHAZO25">#REF!</definedName>
    <definedName name="CHAZO30">#REF!</definedName>
    <definedName name="CHAZO40">#REF!</definedName>
    <definedName name="CHAZOCERAMICA">#REF!</definedName>
    <definedName name="CHAZOLADRILLO">#REF!</definedName>
    <definedName name="CHAZOS">#REF!</definedName>
    <definedName name="CHAZOS_10">#REF!</definedName>
    <definedName name="CHAZOS_11">#REF!</definedName>
    <definedName name="CHAZOS_6">#REF!</definedName>
    <definedName name="CHAZOS_7">#REF!</definedName>
    <definedName name="CHAZOS_8">#REF!</definedName>
    <definedName name="CHAZOS_9">#REF!</definedName>
    <definedName name="CHAZOZOCALO">#REF!</definedName>
    <definedName name="CHEQUE_HORZ_34">#REF!</definedName>
    <definedName name="CHEQUE_HORZ_34_10">#REF!</definedName>
    <definedName name="CHEQUE_HORZ_34_11">#REF!</definedName>
    <definedName name="CHEQUE_HORZ_34_6">#REF!</definedName>
    <definedName name="CHEQUE_HORZ_34_7">#REF!</definedName>
    <definedName name="CHEQUE_HORZ_34_8">#REF!</definedName>
    <definedName name="CHEQUE_HORZ_34_9">#REF!</definedName>
    <definedName name="CHEQUE_VERT_34">#REF!</definedName>
    <definedName name="CHEQUE_VERT_34_10">#REF!</definedName>
    <definedName name="CHEQUE_VERT_34_11">#REF!</definedName>
    <definedName name="CHEQUE_VERT_34_6">#REF!</definedName>
    <definedName name="CHEQUE_VERT_34_7">#REF!</definedName>
    <definedName name="CHEQUE_VERT_34_8">#REF!</definedName>
    <definedName name="CHEQUE_VERT_34_9">#REF!</definedName>
    <definedName name="Cierre_Provisional_en_Zinc_y_Madera">'[26]Análisis grales'!$G$4728</definedName>
    <definedName name="cinta.sheetrock">[53]Insumos!$L$41</definedName>
    <definedName name="CINTAPELIGRO">#REF!</definedName>
    <definedName name="CISTERNA4CAL">#REF!</definedName>
    <definedName name="CISTERNA4ROC">#REF!</definedName>
    <definedName name="CISTERNA8TIE">#REF!</definedName>
    <definedName name="CISTSDIS">#REF!</definedName>
    <definedName name="Clan_de_3_pulg._A_media">[26]Insumos!$G$107</definedName>
    <definedName name="Clan_de_4_pulg.__A_media">[26]Insumos!$G$108</definedName>
    <definedName name="CLAVO">#REF!</definedName>
    <definedName name="Clavo.Acero">#REF!</definedName>
    <definedName name="Clavo.Dulce">#REF!</definedName>
    <definedName name="CLAVO_ACERO">#REF!</definedName>
    <definedName name="CLAVO_ACERO_10">#REF!</definedName>
    <definedName name="CLAVO_ACERO_11">#REF!</definedName>
    <definedName name="CLAVO_ACERO_5">#REF!</definedName>
    <definedName name="CLAVO_ACERO_6">#REF!</definedName>
    <definedName name="CLAVO_ACERO_7">#REF!</definedName>
    <definedName name="CLAVO_ACERO_8">#REF!</definedName>
    <definedName name="CLAVO_ACERO_9">#REF!</definedName>
    <definedName name="CLAVO_CORRIENTE">#REF!</definedName>
    <definedName name="CLAVO_CORRIENTE_10">#REF!</definedName>
    <definedName name="CLAVO_CORRIENTE_11">#REF!</definedName>
    <definedName name="CLAVO_CORRIENTE_5">#REF!</definedName>
    <definedName name="CLAVO_CORRIENTE_6">#REF!</definedName>
    <definedName name="CLAVO_CORRIENTE_7">#REF!</definedName>
    <definedName name="CLAVO_CORRIENTE_8">#REF!</definedName>
    <definedName name="CLAVO_CORRIENTE_9">#REF!</definedName>
    <definedName name="CLAVO_ZINC">#REF!</definedName>
    <definedName name="CLAVO_ZINC_10">#REF!</definedName>
    <definedName name="CLAVO_ZINC_11">#REF!</definedName>
    <definedName name="CLAVO_ZINC_6">#REF!</definedName>
    <definedName name="CLAVO_ZINC_7">#REF!</definedName>
    <definedName name="CLAVO_ZINC_8">#REF!</definedName>
    <definedName name="CLAVO_ZINC_9">#REF!</definedName>
    <definedName name="CLAVOA">#REF!</definedName>
    <definedName name="CLAVOGALV">#REF!</definedName>
    <definedName name="CLAVOGALVCARTON">#REF!</definedName>
    <definedName name="clavos">#REF!</definedName>
    <definedName name="clavos.con.fulminantes">[53]Insumos!$L$36</definedName>
    <definedName name="Clavos__plafond_DE_1_1_4_Blue_Point">[26]Insumos!$G$458</definedName>
    <definedName name="Clavos_3">#N/A</definedName>
    <definedName name="clavos_6">#REF!</definedName>
    <definedName name="clavos_8">#REF!</definedName>
    <definedName name="Clavos_acero_plafond_en_fundas">[26]Insumos!$G$456</definedName>
    <definedName name="Clavos_c_cabeza_2">[26]Insumos!$G$460</definedName>
    <definedName name="Clavos_cabeza_2">[26]Insumos!$G$460</definedName>
    <definedName name="Clavos_Corriente_de_1">[26]Insumos!$G$331</definedName>
    <definedName name="Clavos_Corriente_de_2">[26]Insumos!$G$332</definedName>
    <definedName name="Clavos_de__3___con_cabeza">[26]Insumos!$G$437</definedName>
    <definedName name="Clavos_de_acero">[26]Insumos!$G$333</definedName>
    <definedName name="Clavos_de_zinc">[26]Insumos!$G$340</definedName>
    <definedName name="CLAVOSAC">[12]insumo!#REF!</definedName>
    <definedName name="CLAVOSACERO">[12]insumo!$D$18</definedName>
    <definedName name="CLAVOSCORRIENTES">[12]insumo!$D$19</definedName>
    <definedName name="CLAVOZINC">[54]INS!$D$767</definedName>
    <definedName name="Clear">[34]Insumos!$E$70</definedName>
    <definedName name="Cloro">[34]Insumos!#REF!</definedName>
    <definedName name="Clu.Ejec.Viga.V6T">[37]Análisis!#REF!</definedName>
    <definedName name="Club.de.Playa">#REF!</definedName>
    <definedName name="CLUB.DE.TENNIS">#REF!</definedName>
    <definedName name="Club.Ejec.Col.C">[37]Análisis!#REF!</definedName>
    <definedName name="Club.Ejec.Col.Cc1">[37]Análisis!#REF!</definedName>
    <definedName name="Club.Ejec.Losa.2do.Entrepiso">[37]Análisis!#REF!</definedName>
    <definedName name="Club.Ejec.V10E">[37]Análisis!#REF!</definedName>
    <definedName name="Club.Ejec.V12E">[37]Análisis!#REF!</definedName>
    <definedName name="Club.Ejec.V13E">[37]Análisis!#REF!</definedName>
    <definedName name="Club.Ejec.V1E">[37]Análisis!#REF!</definedName>
    <definedName name="Club.Ejec.V2E">[37]Análisis!#REF!</definedName>
    <definedName name="Club.Ejec.V3E">[37]Análisis!#REF!</definedName>
    <definedName name="Club.Ejec.V3T">[37]Análisis!#REF!</definedName>
    <definedName name="Club.Ejec.V4E">[37]Análisis!#REF!</definedName>
    <definedName name="Club.Ejec.V6E">[37]Análisis!#REF!</definedName>
    <definedName name="Club.Ejec.V7E">[37]Análisis!#REF!</definedName>
    <definedName name="Club.Ejec.V9E">[37]Análisis!#REF!</definedName>
    <definedName name="Club.Ejec.Viga.V10T">[37]Análisis!#REF!</definedName>
    <definedName name="Club.Ejec.Viga.V11T">[37]Análisis!#REF!</definedName>
    <definedName name="Club.Ejec.Viga.V1T">[37]Análisis!#REF!</definedName>
    <definedName name="Club.Ejec.Viga.V2T">[37]Análisis!#REF!</definedName>
    <definedName name="Club.Ejec.Viga.V4T">[37]Análisis!#REF!</definedName>
    <definedName name="Club.Ejec.Viga.V5T">[37]Análisis!#REF!</definedName>
    <definedName name="Club.Ejec.Viga.V7T">[37]Análisis!#REF!</definedName>
    <definedName name="Club.Ejec.Viga.V8T">[37]Análisis!#REF!</definedName>
    <definedName name="Club.Ejec.Viga.V9T">[37]Análisis!#REF!</definedName>
    <definedName name="Club.Ejec.Zc.">[37]Análisis!#REF!</definedName>
    <definedName name="Club.Ejec.Zcc">[37]Análisis!#REF!</definedName>
    <definedName name="Club.Ejec.ZCc1">[37]Análisis!#REF!</definedName>
    <definedName name="CLUB.EJECUTIVO">#REF!</definedName>
    <definedName name="Club.Ejecutivo.Losa.1er.entrepiso">[37]Análisis!#REF!</definedName>
    <definedName name="CLUB.PISCINA">#REF!</definedName>
    <definedName name="Club.pla.Zap.ZC">[37]Análisis!#REF!</definedName>
    <definedName name="Club.play.Col.C1">[37]Análisis!#REF!</definedName>
    <definedName name="Club.playa.Col.C2">[37]Análisis!#REF!</definedName>
    <definedName name="Club.playa.Col.C3">[37]Análisis!#REF!</definedName>
    <definedName name="Club.playa.Viga.VH">[37]Análisis!#REF!</definedName>
    <definedName name="Club.playa.Viga.Vh2">[37]Análisis!#REF!</definedName>
    <definedName name="Club.playa.Zap.ZC3">[37]Análisis!#REF!</definedName>
    <definedName name="ClubPla.zap.Zc1">[37]Análisis!#REF!</definedName>
    <definedName name="Clubplaya.Col.C">[37]Análisis!#REF!</definedName>
    <definedName name="COAND" hidden="1">'[11]ANALISIS STO DGO'!#REF!</definedName>
    <definedName name="Cocina">#REF!</definedName>
    <definedName name="CODIGO">#N/A</definedName>
    <definedName name="CODIGO_6">NA()</definedName>
    <definedName name="Codo_2__x_45___pvc_drenaje">[26]Insumos!$G$181</definedName>
    <definedName name="CODO_ACERO_16x25a70">#REF!</definedName>
    <definedName name="CODO_ACERO_16x25a70_10">#REF!</definedName>
    <definedName name="CODO_ACERO_16x25a70_11">#REF!</definedName>
    <definedName name="CODO_ACERO_16x25a70_6">#REF!</definedName>
    <definedName name="CODO_ACERO_16x25a70_7">#REF!</definedName>
    <definedName name="CODO_ACERO_16x25a70_8">#REF!</definedName>
    <definedName name="CODO_ACERO_16x25a70_9">#REF!</definedName>
    <definedName name="CODO_ACERO_16x25menos">#REF!</definedName>
    <definedName name="CODO_ACERO_16x25menos_10">#REF!</definedName>
    <definedName name="CODO_ACERO_16x25menos_11">#REF!</definedName>
    <definedName name="CODO_ACERO_16x25menos_6">#REF!</definedName>
    <definedName name="CODO_ACERO_16x25menos_7">#REF!</definedName>
    <definedName name="CODO_ACERO_16x25menos_8">#REF!</definedName>
    <definedName name="CODO_ACERO_16x25menos_9">#REF!</definedName>
    <definedName name="CODO_ACERO_16x45">[55]INSU!$D$284</definedName>
    <definedName name="CODO_ACERO_16x45_10">#REF!</definedName>
    <definedName name="CODO_ACERO_16x45_11">#REF!</definedName>
    <definedName name="CODO_ACERO_16x45_6">#REF!</definedName>
    <definedName name="CODO_ACERO_16x45_7">#REF!</definedName>
    <definedName name="CODO_ACERO_16x45_8">#REF!</definedName>
    <definedName name="CODO_ACERO_16x45_9">#REF!</definedName>
    <definedName name="CODO_ACERO_16x70mas">#REF!</definedName>
    <definedName name="CODO_ACERO_16x70mas_10">#REF!</definedName>
    <definedName name="CODO_ACERO_16x70mas_11">#REF!</definedName>
    <definedName name="CODO_ACERO_16x70mas_6">#REF!</definedName>
    <definedName name="CODO_ACERO_16x70mas_7">#REF!</definedName>
    <definedName name="CODO_ACERO_16x70mas_8">#REF!</definedName>
    <definedName name="CODO_ACERO_16x70mas_9">#REF!</definedName>
    <definedName name="CODO_ACERO_16x90">#REF!</definedName>
    <definedName name="CODO_ACERO_16x90_10">#REF!</definedName>
    <definedName name="CODO_ACERO_16x90_11">#REF!</definedName>
    <definedName name="CODO_ACERO_16x90_6">#REF!</definedName>
    <definedName name="CODO_ACERO_16x90_7">#REF!</definedName>
    <definedName name="CODO_ACERO_16x90_8">#REF!</definedName>
    <definedName name="CODO_ACERO_16x90_9">#REF!</definedName>
    <definedName name="CODO_ACERO_20x90">#REF!</definedName>
    <definedName name="CODO_ACERO_20x90_10">#REF!</definedName>
    <definedName name="CODO_ACERO_20x90_11">#REF!</definedName>
    <definedName name="CODO_ACERO_20x90_6">#REF!</definedName>
    <definedName name="CODO_ACERO_20x90_7">#REF!</definedName>
    <definedName name="CODO_ACERO_20x90_8">#REF!</definedName>
    <definedName name="CODO_ACERO_20x90_9">#REF!</definedName>
    <definedName name="CODO_ACERO_3x45">#REF!</definedName>
    <definedName name="CODO_ACERO_3x45_10">#REF!</definedName>
    <definedName name="CODO_ACERO_3x45_11">#REF!</definedName>
    <definedName name="CODO_ACERO_3x45_6">#REF!</definedName>
    <definedName name="CODO_ACERO_3x45_7">#REF!</definedName>
    <definedName name="CODO_ACERO_3x45_8">#REF!</definedName>
    <definedName name="CODO_ACERO_3x45_9">#REF!</definedName>
    <definedName name="CODO_ACERO_3x90">#REF!</definedName>
    <definedName name="CODO_ACERO_3x90_10">#REF!</definedName>
    <definedName name="CODO_ACERO_3x90_11">#REF!</definedName>
    <definedName name="CODO_ACERO_3x90_6">#REF!</definedName>
    <definedName name="CODO_ACERO_3x90_7">#REF!</definedName>
    <definedName name="CODO_ACERO_3x90_8">#REF!</definedName>
    <definedName name="CODO_ACERO_3x90_9">#REF!</definedName>
    <definedName name="CODO_ACERO_4X45">#REF!</definedName>
    <definedName name="CODO_ACERO_4X45_10">#REF!</definedName>
    <definedName name="CODO_ACERO_4X45_11">#REF!</definedName>
    <definedName name="CODO_ACERO_4X45_6">#REF!</definedName>
    <definedName name="CODO_ACERO_4X45_7">#REF!</definedName>
    <definedName name="CODO_ACERO_4X45_8">#REF!</definedName>
    <definedName name="CODO_ACERO_4X45_9">#REF!</definedName>
    <definedName name="CODO_ACERO_4X90">#REF!</definedName>
    <definedName name="CODO_ACERO_4X90_10">#REF!</definedName>
    <definedName name="CODO_ACERO_4X90_11">#REF!</definedName>
    <definedName name="CODO_ACERO_4X90_6">#REF!</definedName>
    <definedName name="CODO_ACERO_4X90_7">#REF!</definedName>
    <definedName name="CODO_ACERO_4X90_8">#REF!</definedName>
    <definedName name="CODO_ACERO_4X90_9">#REF!</definedName>
    <definedName name="CODO_ACERO_6x25a70">[55]INSU!$D$298</definedName>
    <definedName name="CODO_ACERO_6x25a70_10">#REF!</definedName>
    <definedName name="CODO_ACERO_6x25a70_11">#REF!</definedName>
    <definedName name="CODO_ACERO_6x25a70_6">#REF!</definedName>
    <definedName name="CODO_ACERO_6x25a70_7">#REF!</definedName>
    <definedName name="CODO_ACERO_6x25a70_8">#REF!</definedName>
    <definedName name="CODO_ACERO_6x25a70_9">#REF!</definedName>
    <definedName name="CODO_ACERO_6x25menos">#REF!</definedName>
    <definedName name="CODO_ACERO_6x25menos_10">#REF!</definedName>
    <definedName name="CODO_ACERO_6x25menos_11">#REF!</definedName>
    <definedName name="CODO_ACERO_6x25menos_6">#REF!</definedName>
    <definedName name="CODO_ACERO_6x25menos_7">#REF!</definedName>
    <definedName name="CODO_ACERO_6x25menos_8">#REF!</definedName>
    <definedName name="CODO_ACERO_6x25menos_9">#REF!</definedName>
    <definedName name="CODO_ACERO_6x70mas">#REF!</definedName>
    <definedName name="CODO_ACERO_6x70mas_10">#REF!</definedName>
    <definedName name="CODO_ACERO_6x70mas_11">#REF!</definedName>
    <definedName name="CODO_ACERO_6x70mas_6">#REF!</definedName>
    <definedName name="CODO_ACERO_6x70mas_7">#REF!</definedName>
    <definedName name="CODO_ACERO_6x70mas_8">#REF!</definedName>
    <definedName name="CODO_ACERO_6x70mas_9">#REF!</definedName>
    <definedName name="CODO_ACERO_8x25a70">#REF!</definedName>
    <definedName name="CODO_ACERO_8x25a70_10">#REF!</definedName>
    <definedName name="CODO_ACERO_8x25a70_11">#REF!</definedName>
    <definedName name="CODO_ACERO_8x25a70_6">#REF!</definedName>
    <definedName name="CODO_ACERO_8x25a70_7">#REF!</definedName>
    <definedName name="CODO_ACERO_8x25a70_8">#REF!</definedName>
    <definedName name="CODO_ACERO_8x25a70_9">#REF!</definedName>
    <definedName name="CODO_ACERO_8x25menos">#REF!</definedName>
    <definedName name="CODO_ACERO_8x25menos_10">#REF!</definedName>
    <definedName name="CODO_ACERO_8x25menos_11">#REF!</definedName>
    <definedName name="CODO_ACERO_8x25menos_6">#REF!</definedName>
    <definedName name="CODO_ACERO_8x25menos_7">#REF!</definedName>
    <definedName name="CODO_ACERO_8x25menos_8">#REF!</definedName>
    <definedName name="CODO_ACERO_8x25menos_9">#REF!</definedName>
    <definedName name="CODO_ACERO_8x45">#REF!</definedName>
    <definedName name="CODO_ACERO_8x45_10">#REF!</definedName>
    <definedName name="CODO_ACERO_8x45_11">#REF!</definedName>
    <definedName name="CODO_ACERO_8x45_6">#REF!</definedName>
    <definedName name="CODO_ACERO_8x45_7">#REF!</definedName>
    <definedName name="CODO_ACERO_8x45_8">#REF!</definedName>
    <definedName name="CODO_ACERO_8x45_9">#REF!</definedName>
    <definedName name="CODO_ACERO_8x70mas">#REF!</definedName>
    <definedName name="CODO_ACERO_8x70mas_10">#REF!</definedName>
    <definedName name="CODO_ACERO_8x70mas_11">#REF!</definedName>
    <definedName name="CODO_ACERO_8x70mas_6">#REF!</definedName>
    <definedName name="CODO_ACERO_8x70mas_7">#REF!</definedName>
    <definedName name="CODO_ACERO_8x70mas_8">#REF!</definedName>
    <definedName name="CODO_ACERO_8x70mas_9">#REF!</definedName>
    <definedName name="CODO_ACERO_8x90">#REF!</definedName>
    <definedName name="CODO_ACERO_8x90_10">#REF!</definedName>
    <definedName name="CODO_ACERO_8x90_11">#REF!</definedName>
    <definedName name="CODO_ACERO_8x90_6">#REF!</definedName>
    <definedName name="CODO_ACERO_8x90_7">#REF!</definedName>
    <definedName name="CODO_ACERO_8x90_8">#REF!</definedName>
    <definedName name="CODO_ACERO_8x90_9">#REF!</definedName>
    <definedName name="CODO_CPVC_12x90">#REF!</definedName>
    <definedName name="CODO_CPVC_12x90_10">#REF!</definedName>
    <definedName name="CODO_CPVC_12x90_11">#REF!</definedName>
    <definedName name="CODO_CPVC_12x90_6">#REF!</definedName>
    <definedName name="CODO_CPVC_12x90_7">#REF!</definedName>
    <definedName name="CODO_CPVC_12x90_8">#REF!</definedName>
    <definedName name="CODO_CPVC_12x90_9">#REF!</definedName>
    <definedName name="CODO_DE_1">[26]Insumos!$G$728</definedName>
    <definedName name="Codo_de_4___Drenaje">[26]Insumos!$G$54</definedName>
    <definedName name="CODO_DE_ACERO_DE_18">[26]Insumos!$G$182</definedName>
    <definedName name="Codo_de_media___PVC">[26]Insumos!$G$112</definedName>
    <definedName name="CODO_ELEC_1">#REF!</definedName>
    <definedName name="CODO_ELEC_1_10">#REF!</definedName>
    <definedName name="CODO_ELEC_1_11">#REF!</definedName>
    <definedName name="CODO_ELEC_1_6">#REF!</definedName>
    <definedName name="CODO_ELEC_1_7">#REF!</definedName>
    <definedName name="CODO_ELEC_1_8">#REF!</definedName>
    <definedName name="CODO_ELEC_1_9">#REF!</definedName>
    <definedName name="CODO_ELEC_12">#REF!</definedName>
    <definedName name="CODO_ELEC_12_10">#REF!</definedName>
    <definedName name="CODO_ELEC_12_11">#REF!</definedName>
    <definedName name="CODO_ELEC_12_6">#REF!</definedName>
    <definedName name="CODO_ELEC_12_7">#REF!</definedName>
    <definedName name="CODO_ELEC_12_8">#REF!</definedName>
    <definedName name="CODO_ELEC_12_9">#REF!</definedName>
    <definedName name="CODO_ELEC_1y12">#REF!</definedName>
    <definedName name="CODO_ELEC_1y12_10">#REF!</definedName>
    <definedName name="CODO_ELEC_1y12_11">#REF!</definedName>
    <definedName name="CODO_ELEC_1y12_6">#REF!</definedName>
    <definedName name="CODO_ELEC_1y12_7">#REF!</definedName>
    <definedName name="CODO_ELEC_1y12_8">#REF!</definedName>
    <definedName name="CODO_ELEC_1y12_9">#REF!</definedName>
    <definedName name="CODO_ELEC_2">#REF!</definedName>
    <definedName name="CODO_ELEC_2_10">#REF!</definedName>
    <definedName name="CODO_ELEC_2_11">#REF!</definedName>
    <definedName name="CODO_ELEC_2_6">#REF!</definedName>
    <definedName name="CODO_ELEC_2_7">#REF!</definedName>
    <definedName name="CODO_ELEC_2_8">#REF!</definedName>
    <definedName name="CODO_ELEC_2_9">#REF!</definedName>
    <definedName name="CODO_ELEC_34">#REF!</definedName>
    <definedName name="CODO_ELEC_34_10">#REF!</definedName>
    <definedName name="CODO_ELEC_34_11">#REF!</definedName>
    <definedName name="CODO_ELEC_34_6">#REF!</definedName>
    <definedName name="CODO_ELEC_34_7">#REF!</definedName>
    <definedName name="CODO_ELEC_34_8">#REF!</definedName>
    <definedName name="CODO_ELEC_34_9">#REF!</definedName>
    <definedName name="CODO_HG_1_12_x90">#REF!</definedName>
    <definedName name="CODO_HG_1_12_x90_10">#REF!</definedName>
    <definedName name="CODO_HG_1_12_x90_11">#REF!</definedName>
    <definedName name="CODO_HG_1_12_x90_6">#REF!</definedName>
    <definedName name="CODO_HG_1_12_x90_7">#REF!</definedName>
    <definedName name="CODO_HG_1_12_x90_8">#REF!</definedName>
    <definedName name="CODO_HG_1_12_x90_9">#REF!</definedName>
    <definedName name="CODO_HG_12x90">#REF!</definedName>
    <definedName name="CODO_HG_12x90_10">#REF!</definedName>
    <definedName name="CODO_HG_12x90_11">#REF!</definedName>
    <definedName name="CODO_HG_12x90_6">#REF!</definedName>
    <definedName name="CODO_HG_12x90_7">#REF!</definedName>
    <definedName name="CODO_HG_12x90_8">#REF!</definedName>
    <definedName name="CODO_HG_12x90_9">#REF!</definedName>
    <definedName name="CODO_HG_1x90">#REF!</definedName>
    <definedName name="CODO_HG_1x90_10">#REF!</definedName>
    <definedName name="CODO_HG_1x90_11">#REF!</definedName>
    <definedName name="CODO_HG_1x90_6">#REF!</definedName>
    <definedName name="CODO_HG_1x90_7">#REF!</definedName>
    <definedName name="CODO_HG_1x90_8">#REF!</definedName>
    <definedName name="CODO_HG_1x90_9">#REF!</definedName>
    <definedName name="CODO_HG_1y12x90">#REF!</definedName>
    <definedName name="CODO_HG_1y12x90_10">#REF!</definedName>
    <definedName name="CODO_HG_1y12x90_11">#REF!</definedName>
    <definedName name="CODO_HG_1y12x90_6">#REF!</definedName>
    <definedName name="CODO_HG_1y12x90_7">#REF!</definedName>
    <definedName name="CODO_HG_1y12x90_8">#REF!</definedName>
    <definedName name="CODO_HG_1y12x90_9">#REF!</definedName>
    <definedName name="CODO_HG_2x90">#REF!</definedName>
    <definedName name="CODO_HG_2x90_10">#REF!</definedName>
    <definedName name="CODO_HG_2x90_11">#REF!</definedName>
    <definedName name="CODO_HG_2x90_6">#REF!</definedName>
    <definedName name="CODO_HG_2x90_7">#REF!</definedName>
    <definedName name="CODO_HG_2x90_8">#REF!</definedName>
    <definedName name="CODO_HG_2x90_9">#REF!</definedName>
    <definedName name="CODO_HG_34x90">#REF!</definedName>
    <definedName name="CODO_HG_34x90_10">#REF!</definedName>
    <definedName name="CODO_HG_34x90_11">#REF!</definedName>
    <definedName name="CODO_HG_34x90_6">#REF!</definedName>
    <definedName name="CODO_HG_34x90_7">#REF!</definedName>
    <definedName name="CODO_HG_34x90_8">#REF!</definedName>
    <definedName name="CODO_HG_34x90_9">#REF!</definedName>
    <definedName name="CODO_PVC_DRE_2x45">#REF!</definedName>
    <definedName name="CODO_PVC_DRE_2x45_10">#REF!</definedName>
    <definedName name="CODO_PVC_DRE_2x45_11">#REF!</definedName>
    <definedName name="CODO_PVC_DRE_2x45_6">#REF!</definedName>
    <definedName name="CODO_PVC_DRE_2x45_7">#REF!</definedName>
    <definedName name="CODO_PVC_DRE_2x45_8">#REF!</definedName>
    <definedName name="CODO_PVC_DRE_2x45_9">#REF!</definedName>
    <definedName name="CODO_PVC_DRE_2x90">#REF!</definedName>
    <definedName name="CODO_PVC_DRE_2x90_10">#REF!</definedName>
    <definedName name="CODO_PVC_DRE_2x90_11">#REF!</definedName>
    <definedName name="CODO_PVC_DRE_2x90_6">#REF!</definedName>
    <definedName name="CODO_PVC_DRE_2x90_7">#REF!</definedName>
    <definedName name="CODO_PVC_DRE_2x90_8">#REF!</definedName>
    <definedName name="CODO_PVC_DRE_2x90_9">#REF!</definedName>
    <definedName name="CODO_PVC_DRE_3x45">#REF!</definedName>
    <definedName name="CODO_PVC_DRE_3x45_10">#REF!</definedName>
    <definedName name="CODO_PVC_DRE_3x45_11">#REF!</definedName>
    <definedName name="CODO_PVC_DRE_3x45_6">#REF!</definedName>
    <definedName name="CODO_PVC_DRE_3x45_7">#REF!</definedName>
    <definedName name="CODO_PVC_DRE_3x45_8">#REF!</definedName>
    <definedName name="CODO_PVC_DRE_3x45_9">#REF!</definedName>
    <definedName name="CODO_PVC_DRE_3x90">#REF!</definedName>
    <definedName name="CODO_PVC_DRE_3x90_10">#REF!</definedName>
    <definedName name="CODO_PVC_DRE_3x90_11">#REF!</definedName>
    <definedName name="CODO_PVC_DRE_3x90_6">#REF!</definedName>
    <definedName name="CODO_PVC_DRE_3x90_7">#REF!</definedName>
    <definedName name="CODO_PVC_DRE_3x90_8">#REF!</definedName>
    <definedName name="CODO_PVC_DRE_3x90_9">#REF!</definedName>
    <definedName name="CODO_PVC_DRE_4x45">#REF!</definedName>
    <definedName name="CODO_PVC_DRE_4x45_10">#REF!</definedName>
    <definedName name="CODO_PVC_DRE_4x45_11">#REF!</definedName>
    <definedName name="CODO_PVC_DRE_4x45_6">#REF!</definedName>
    <definedName name="CODO_PVC_DRE_4x45_7">#REF!</definedName>
    <definedName name="CODO_PVC_DRE_4x45_8">#REF!</definedName>
    <definedName name="CODO_PVC_DRE_4x45_9">#REF!</definedName>
    <definedName name="CODO_PVC_DRE_4x90">#REF!</definedName>
    <definedName name="CODO_PVC_DRE_4x90_10">#REF!</definedName>
    <definedName name="CODO_PVC_DRE_4x90_11">#REF!</definedName>
    <definedName name="CODO_PVC_DRE_4x90_6">#REF!</definedName>
    <definedName name="CODO_PVC_DRE_4x90_7">#REF!</definedName>
    <definedName name="CODO_PVC_DRE_4x90_8">#REF!</definedName>
    <definedName name="CODO_PVC_DRE_4x90_9">#REF!</definedName>
    <definedName name="CODO_PVC_PRES_12x90">#REF!</definedName>
    <definedName name="CODO_PVC_PRES_12x90_10">#REF!</definedName>
    <definedName name="CODO_PVC_PRES_12x90_11">#REF!</definedName>
    <definedName name="CODO_PVC_PRES_12x90_6">#REF!</definedName>
    <definedName name="CODO_PVC_PRES_12x90_7">#REF!</definedName>
    <definedName name="CODO_PVC_PRES_12x90_8">#REF!</definedName>
    <definedName name="CODO_PVC_PRES_12x90_9">#REF!</definedName>
    <definedName name="CODO_PVC_PRES_1x90">#REF!</definedName>
    <definedName name="CODO_PVC_PRES_1x90_10">#REF!</definedName>
    <definedName name="CODO_PVC_PRES_1x90_11">#REF!</definedName>
    <definedName name="CODO_PVC_PRES_1x90_6">#REF!</definedName>
    <definedName name="CODO_PVC_PRES_1x90_7">#REF!</definedName>
    <definedName name="CODO_PVC_PRES_1x90_8">#REF!</definedName>
    <definedName name="CODO_PVC_PRES_1x90_9">#REF!</definedName>
    <definedName name="Codo_Q_3__x_90__PVC____Drenaje">[26]Insumos!$G$380</definedName>
    <definedName name="CODO1">#REF!</definedName>
    <definedName name="CODO112">#REF!</definedName>
    <definedName name="CODO12">#REF!</definedName>
    <definedName name="CODO2E">#REF!</definedName>
    <definedName name="CODO34">#REF!</definedName>
    <definedName name="CODO3E">#REF!</definedName>
    <definedName name="CODO4E">#REF!</definedName>
    <definedName name="CODOCPVC12X90">#REF!</definedName>
    <definedName name="CODOCPVC34X90">#REF!</definedName>
    <definedName name="CODOHG112X90">#REF!</definedName>
    <definedName name="CODOHG125X90">#REF!</definedName>
    <definedName name="CODOHG12X90">#REF!</definedName>
    <definedName name="CODOHG1X90">#REF!</definedName>
    <definedName name="CODOHG212X90">#REF!</definedName>
    <definedName name="CODOHG2X90">#REF!</definedName>
    <definedName name="CODOHG34X90">#REF!</definedName>
    <definedName name="CODOHG3X90">#REF!</definedName>
    <definedName name="CODOHG4X90">#REF!</definedName>
    <definedName name="CODONHG112X90">#REF!</definedName>
    <definedName name="CODONHG125X90">#REF!</definedName>
    <definedName name="CODONHG12X90">#REF!</definedName>
    <definedName name="CODONHG1X90">#REF!</definedName>
    <definedName name="CODONHG212X90">#REF!</definedName>
    <definedName name="CODONHG2X90">#REF!</definedName>
    <definedName name="CODONHG34X90">#REF!</definedName>
    <definedName name="CODONHG3X90">#REF!</definedName>
    <definedName name="CODONHG4X90">#REF!</definedName>
    <definedName name="CODOPVCDREN2X45">#REF!</definedName>
    <definedName name="CODOPVCDREN2X90">#REF!</definedName>
    <definedName name="CODOPVCDREN3X45">#REF!</definedName>
    <definedName name="CODOPVCDREN3X90">#REF!</definedName>
    <definedName name="CODOPVCDREN4X45">#REF!</definedName>
    <definedName name="CODOPVCDREN4X90">#REF!</definedName>
    <definedName name="CODOPVCDREN6X45">#REF!</definedName>
    <definedName name="CODOPVCDREN6X90">#REF!</definedName>
    <definedName name="CODOPVCPRES112X90">#REF!</definedName>
    <definedName name="CODOPVCPRES12X90">#REF!</definedName>
    <definedName name="CODOPVCPRES1X90">#REF!</definedName>
    <definedName name="CODOPVCPRES2X90">#REF!</definedName>
    <definedName name="CODOPVCPRES34X90">#REF!</definedName>
    <definedName name="CODOPVCPRES3X90">#REF!</definedName>
    <definedName name="CODOPVCPRES4X90">#REF!</definedName>
    <definedName name="CODOPVCPRES6X90">#REF!</definedName>
    <definedName name="Col.1erN">#REF!</definedName>
    <definedName name="Col.20.20.2nivel">[56]Análisis!$D$261</definedName>
    <definedName name="Col.20X20">#REF!</definedName>
    <definedName name="col.20x20.area.noble">#REF!</definedName>
    <definedName name="col.20x20.plastbau">#REF!</definedName>
    <definedName name="col.25cm.diam.">[57]Análisis!$D$324</definedName>
    <definedName name="col.30x30.lobby">#REF!</definedName>
    <definedName name="col.50cm">[57]Análisis!$D$345</definedName>
    <definedName name="Col.Ama.2do.N.Mod.II">#REF!</definedName>
    <definedName name="Col.Ama.3erN.Mod.II">#REF!</definedName>
    <definedName name="Col.amarre.20x20.2doN">#REF!</definedName>
    <definedName name="Col.amarre.3erN">#REF!</definedName>
    <definedName name="Col.C1.1erN.Mod.I">#REF!</definedName>
    <definedName name="Col.C1.1erN.Mod.II">#REF!</definedName>
    <definedName name="Col.C1.25x25.1erN">#REF!</definedName>
    <definedName name="Col.C1.25x25.2doN">#REF!</definedName>
    <definedName name="Col.C1.25x25.3erN">#REF!</definedName>
    <definedName name="Col.C1.2do.N.Mod.II">#REF!</definedName>
    <definedName name="Col.C1.3erN.Mod.I">#REF!</definedName>
    <definedName name="Col.C1.3erN.Mod.II">#REF!</definedName>
    <definedName name="Col.C1.4toN.Mod.I">#REF!</definedName>
    <definedName name="Col.C1.4toN.Mod.II">#REF!</definedName>
    <definedName name="Col.C11.edif.Oficinas">[34]Análisis!$D$775</definedName>
    <definedName name="Col.C12do.N.Mod.I">#REF!</definedName>
    <definedName name="Col.C2.1erN.Mod.I">#REF!</definedName>
    <definedName name="Col.C2.1erN.mod.II">#REF!</definedName>
    <definedName name="Col.C2.2do.N.Mod.I">#REF!</definedName>
    <definedName name="Col.C2.2doN.Mod.II">#REF!</definedName>
    <definedName name="Col.C2.3erN.Mod.II">#REF!</definedName>
    <definedName name="Col.C2.4toN.Mod.II">#REF!</definedName>
    <definedName name="Col.C2y3.3erN.Mod.I">#REF!</definedName>
    <definedName name="Col.C2y3.4toN.Mod.I">#REF!</definedName>
    <definedName name="Col.C3.1erN.Mod.II">#REF!</definedName>
    <definedName name="Col.C31erN.Mod.I">#REF!</definedName>
    <definedName name="Col.C4.1erN.Mod.II">#REF!</definedName>
    <definedName name="Col.C4.1erN.ModI">#REF!</definedName>
    <definedName name="Col.C4.1erN.Villas">[34]Análisis!#REF!</definedName>
    <definedName name="Col.C4.2doN.Mod.I">#REF!</definedName>
    <definedName name="Col.C4.2doN.Mod.II">#REF!</definedName>
    <definedName name="Col.C4.2doN.Villas">#REF!</definedName>
    <definedName name="Col.C4.3erN.Mod.I">#REF!</definedName>
    <definedName name="Col.C4.3erN.Mod.II">#REF!</definedName>
    <definedName name="Col.C4.4toN.Mod.I">#REF!</definedName>
    <definedName name="Col.C4.4toN.Mod.II">#REF!</definedName>
    <definedName name="Col.C5.triangular">[34]Análisis!$D$765</definedName>
    <definedName name="Col.Camarre.4toN.Mod.II">#REF!</definedName>
    <definedName name="col.GFRC.red.25">[57]Insumos!$C$65</definedName>
    <definedName name="col.red.30cm">#REF!</definedName>
    <definedName name="Col.Redon.30cm.BNP.Administración">[34]Análisis!#REF!</definedName>
    <definedName name="Col.Redon.30cmSNP.Administración">[34]Análisis!#REF!</definedName>
    <definedName name="cola_de_pez">[26]Insumos!$G$166</definedName>
    <definedName name="COLA_EXT_LAVAMANOS_PVC_1_14x8">#REF!</definedName>
    <definedName name="COLA_EXT_LAVAMANOS_PVC_1_14x8_10">#REF!</definedName>
    <definedName name="COLA_EXT_LAVAMANOS_PVC_1_14x8_11">#REF!</definedName>
    <definedName name="COLA_EXT_LAVAMANOS_PVC_1_14x8_6">#REF!</definedName>
    <definedName name="COLA_EXT_LAVAMANOS_PVC_1_14x8_7">#REF!</definedName>
    <definedName name="COLA_EXT_LAVAMANOS_PVC_1_14x8_8">#REF!</definedName>
    <definedName name="COLA_EXT_LAVAMANOS_PVC_1_14x8_9">#REF!</definedName>
    <definedName name="COLAEXTLAV">#REF!</definedName>
    <definedName name="Colc.Bloque.10cm">[34]Insumos!$E$84</definedName>
    <definedName name="Colc.Hormigón.Grua">[34]Análisis!$D$49</definedName>
    <definedName name="colc.marmolpared">#REF!</definedName>
    <definedName name="COLC1">#REF!</definedName>
    <definedName name="COLC1_6">#REF!</definedName>
    <definedName name="COLC2">#REF!</definedName>
    <definedName name="COLC2_6">#REF!</definedName>
    <definedName name="COLC3CIR">#REF!</definedName>
    <definedName name="COLC3CIR_6">#REF!</definedName>
    <definedName name="COLC4">#REF!</definedName>
    <definedName name="COLC4_6">#REF!</definedName>
    <definedName name="Coloc.Bloq.8.BNPT">#REF!</definedName>
    <definedName name="Coloc.Bloque.12">#REF!</definedName>
    <definedName name="Coloc.ceramica.pared">#REF!</definedName>
    <definedName name="Coloc.Ceramica.Pisos">'[58]Costos Mano de Obra'!$O$46</definedName>
    <definedName name="Coloc.Hormigón">#REF!</definedName>
    <definedName name="Coloc.piso">#REF!</definedName>
    <definedName name="Coloc.Quary.Tile">#REF!</definedName>
    <definedName name="Coloc.Zocalo">#REF!</definedName>
    <definedName name="Coloc.Zócalo">#REF!</definedName>
    <definedName name="COLOC_BLOCK4">#REF!</definedName>
    <definedName name="COLOC_BLOCK4_10">#REF!</definedName>
    <definedName name="COLOC_BLOCK4_11">#REF!</definedName>
    <definedName name="COLOC_BLOCK4_6">#REF!</definedName>
    <definedName name="COLOC_BLOCK4_7">#REF!</definedName>
    <definedName name="COLOC_BLOCK4_8">#REF!</definedName>
    <definedName name="COLOC_BLOCK4_9">#REF!</definedName>
    <definedName name="COLOC_BLOCK6">#REF!</definedName>
    <definedName name="COLOC_BLOCK6_10">#REF!</definedName>
    <definedName name="COLOC_BLOCK6_11">#REF!</definedName>
    <definedName name="COLOC_BLOCK6_6">#REF!</definedName>
    <definedName name="COLOC_BLOCK6_7">#REF!</definedName>
    <definedName name="COLOC_BLOCK6_8">#REF!</definedName>
    <definedName name="COLOC_BLOCK6_9">#REF!</definedName>
    <definedName name="COLOC_BLOCK8">#REF!</definedName>
    <definedName name="COLOC_BLOCK8_10">#REF!</definedName>
    <definedName name="COLOC_BLOCK8_11">#REF!</definedName>
    <definedName name="COLOC_BLOCK8_6">#REF!</definedName>
    <definedName name="COLOC_BLOCK8_7">#REF!</definedName>
    <definedName name="COLOC_BLOCK8_8">#REF!</definedName>
    <definedName name="COLOC_BLOCK8_9">#REF!</definedName>
    <definedName name="COLOC_TUB_PEAD_16">#REF!</definedName>
    <definedName name="COLOC_TUB_PEAD_16_10">#REF!</definedName>
    <definedName name="COLOC_TUB_PEAD_16_11">#REF!</definedName>
    <definedName name="COLOC_TUB_PEAD_16_6">#REF!</definedName>
    <definedName name="COLOC_TUB_PEAD_16_7">#REF!</definedName>
    <definedName name="COLOC_TUB_PEAD_16_8">#REF!</definedName>
    <definedName name="COLOC_TUB_PEAD_16_9">#REF!</definedName>
    <definedName name="COLOC_TUB_PEAD_20">#REF!</definedName>
    <definedName name="COLOC_TUB_PEAD_20_10">#REF!</definedName>
    <definedName name="COLOC_TUB_PEAD_20_11">#REF!</definedName>
    <definedName name="COLOC_TUB_PEAD_20_6">#REF!</definedName>
    <definedName name="COLOC_TUB_PEAD_20_7">#REF!</definedName>
    <definedName name="COLOC_TUB_PEAD_20_8">#REF!</definedName>
    <definedName name="COLOC_TUB_PEAD_20_9">#REF!</definedName>
    <definedName name="COLOC_TUB_PEAD_8">#REF!</definedName>
    <definedName name="COLOC_TUB_PEAD_8_10">#REF!</definedName>
    <definedName name="COLOC_TUB_PEAD_8_11">#REF!</definedName>
    <definedName name="COLOC_TUB_PEAD_8_6">#REF!</definedName>
    <definedName name="COLOC_TUB_PEAD_8_7">#REF!</definedName>
    <definedName name="COLOC_TUB_PEAD_8_8">#REF!</definedName>
    <definedName name="COLOC_TUB_PEAD_8_9">#REF!</definedName>
    <definedName name="Colocacion__MO__de_Encache_decorativo">'[26]Análisis grales'!$F$387</definedName>
    <definedName name="Colocacion__MO__de_Encache_no_decorativo">'[26]Análisis grales'!$F$1034</definedName>
    <definedName name="Colocacion_de_Asfalto">'[26]Análisis grales'!$F$2211</definedName>
    <definedName name="Colocacion_de_Asfalto_en_Bacheo_Técnico">'[26]Análisis grales'!$F$3479</definedName>
    <definedName name="Colocacion_de_Barrera_de_defensa_MO">'[26]Análisis grales'!$F$38</definedName>
    <definedName name="Colocacion_de_bloques_de_4">'[26]Análisis grales'!$F$284</definedName>
    <definedName name="Colocacion_de_bloques_de_6">'[26]Análisis grales'!$F$277</definedName>
    <definedName name="Colocacion_de_bloques_de_8">'[26]Análisis grales'!$F$270</definedName>
    <definedName name="Colocacion_de_estructuras_metalicas_por_libra">[26]Insumos!$G$39</definedName>
    <definedName name="Colocacion_de_ladrillos">'[26]Análisis grales'!$F$1011</definedName>
    <definedName name="Colocacion_de_Maestras">'[26]Análisis grales'!$F$2573</definedName>
    <definedName name="Colocacion_de_malla_electrosoldada">'[26]Análisis grales'!$F$750</definedName>
    <definedName name="COLOCACION_DE_TUBO_DE_ACERO__16">'[26]Colocacion D=16" '!$F$44</definedName>
    <definedName name="Colocacion_de_Zocalo_en_piso_Ceramicas_o_similar_espesor">'[26]Análisis grales'!$F$4227</definedName>
    <definedName name="Colocación_furgones_con_montacarga">[26]Insumos!$G$137</definedName>
    <definedName name="Colocación_tinacos_500_gal.__pvc">[26]Insumos!$G$185</definedName>
    <definedName name="COLOCACION_TUBO_DE_ACERO__20">'[26]Colocacion D=20 24"'!$H$44</definedName>
    <definedName name="Colorante">[34]Insumos!$E$69</definedName>
    <definedName name="Colum.60cm.Espectaculos">[34]Análisis!$D$1004</definedName>
    <definedName name="Colum.C.1">#REF!</definedName>
    <definedName name="Colum.C.3">#REF!</definedName>
    <definedName name="Colum.Cuad.Edif.Oficinas">[34]Análisis!$D$755</definedName>
    <definedName name="Colum.Horm.Convenc.Espectaculos">[34]Análisis!$D$1018</definedName>
    <definedName name="Colum.Ø45.Edif.Oficina">[34]Análisis!$D$785</definedName>
    <definedName name="Colum.Red40.Discot">#REF!</definedName>
    <definedName name="Colum.Red50.Casino">#REF!</definedName>
    <definedName name="Colum.redon.40.Area.Novle">[34]Análisis!#REF!</definedName>
    <definedName name="Colum.redonda.40.Comedor">[34]Análisis!#REF!</definedName>
    <definedName name="Column.horm.Administracion">[34]Análisis!#REF!</definedName>
    <definedName name="Columna.C1.15x20">[34]Análisis!$D$148</definedName>
    <definedName name="Columna.Cc.20x20">[34]Análisis!$D$156</definedName>
    <definedName name="Columna.Cocina">[34]Análisis!#REF!</definedName>
    <definedName name="Columna.Convenc.Villas">#REF!</definedName>
    <definedName name="Columna.Cr">[34]Análisis!$D$182</definedName>
    <definedName name="Columna.Horm.Area.Noble">[34]Análisis!#REF!</definedName>
    <definedName name="Columna.Lavanderia">[34]Análisis!$D$933</definedName>
    <definedName name="columna.pergolado">[59]Análisis!$D$1625</definedName>
    <definedName name="Columna.Redon.50.Area.Noble">[34]Análisis!#REF!</definedName>
    <definedName name="Columna.redonda.30.villas">#REF!</definedName>
    <definedName name="COLUMNA_C1">'[26]CUANTIA ELEM. EST.'!$J$9</definedName>
    <definedName name="Columna30x30">#REF!</definedName>
    <definedName name="Columnas.C1s.C2s">[34]Análisis!$D$164</definedName>
    <definedName name="Columnas.Redonda.30cm">[34]Análisis!$D$173</definedName>
    <definedName name="Com.Personal">#REF!</definedName>
    <definedName name="COMBUSTIBLES">#REF!</definedName>
    <definedName name="Compactacion_con_Rod._Vib._pata_de_cabra_arcilla_15_cm">'[26]Análisis grales'!$F$907</definedName>
    <definedName name="Compactacion_de_relleno_con_maco">'[26]Análisis grales'!$F$2190</definedName>
    <definedName name="Compactacion_de_relleno_con_maco__Sin_regado_a_mano">'[26]Análisis grales'!$F$5322</definedName>
    <definedName name="Compactacion_material_filtro_con_Rod._Vib._Liso_Manual_de_2_ton_e_30_cm">'[26]Análisis grales'!$F$985</definedName>
    <definedName name="COMPENS">#REF!</definedName>
    <definedName name="COMPRESOR">#REF!</definedName>
    <definedName name="COMPRESOR_10">#REF!</definedName>
    <definedName name="COMPRESOR_11">#REF!</definedName>
    <definedName name="COMPRESOR_6">#REF!</definedName>
    <definedName name="COMPRESOR_7">#REF!</definedName>
    <definedName name="COMPRESOR_8">#REF!</definedName>
    <definedName name="COMPRESOR_9">#REF!</definedName>
    <definedName name="COMPUERTA_1x1_VOLANTA">#REF!</definedName>
    <definedName name="COMPUERTA_1x1_VOLANTA_10">#REF!</definedName>
    <definedName name="COMPUERTA_1x1_VOLANTA_11">#REF!</definedName>
    <definedName name="COMPUERTA_1x1_VOLANTA_6">#REF!</definedName>
    <definedName name="COMPUERTA_1x1_VOLANTA_7">#REF!</definedName>
    <definedName name="COMPUERTA_1x1_VOLANTA_8">#REF!</definedName>
    <definedName name="COMPUERTA_1x1_VOLANTA_9">#REF!</definedName>
    <definedName name="Comunicacion_datalogger_Primayer__caudalimetro">[26]Insumos!$G$425</definedName>
    <definedName name="Con.Zap.ZC5">[37]Análisis!#REF!</definedName>
    <definedName name="concreto.nivelacion">[57]Análisis!$D$207</definedName>
    <definedName name="concreto.pobre">#REF!</definedName>
    <definedName name="Concreto.pobre.bajo.zapata">[34]Análisis!#REF!</definedName>
    <definedName name="CONDULET1">#REF!</definedName>
    <definedName name="CONDULET112">#REF!</definedName>
    <definedName name="CONDULET2">#REF!</definedName>
    <definedName name="CONDULET3">#REF!</definedName>
    <definedName name="CONDULET34">#REF!</definedName>
    <definedName name="CONDULET4">#REF!</definedName>
    <definedName name="Confeccion_de_andamios_interiores">'[26]Análisis grales'!$F$98</definedName>
    <definedName name="Confeccion_de_calzos__para_vaciados_fundaciones">'[26]Análisis grales'!$F$2684</definedName>
    <definedName name="Confeccion_de_calzos__para_vaciados_Losas_de_Techo">'[26]Análisis grales'!$F$2702</definedName>
    <definedName name="Confeccion_de_calzos__para_vaciados_muros">'[26]Análisis grales'!$F$2693</definedName>
    <definedName name="Confeccion_de_Escalon_Revestido_de_Mezcla">'[26]Análisis grales'!$F$68</definedName>
    <definedName name="Confección_de_Ladrillo_a_mano__2x4x8___Mano_de_Obra">'[26]Análisis grales'!$F$209</definedName>
    <definedName name="Confeccion_de_molde_losa_convencional">'[26]Análisis grales'!$F$126</definedName>
    <definedName name="Confeccion_de_muro_HA_Convencional">'[26]Análisis grales'!$F$105</definedName>
    <definedName name="Confeccion_de_Registro_sanitario">'[26]Análisis grales'!$F$571</definedName>
    <definedName name="Confeccion_molde_columnas_y_viga_de_amarre">'[26]Análisis grales'!$F$146</definedName>
    <definedName name="Conformacion_de_Acceso_y_Acarreo_de_Materiales">'[26]Análisis grales'!$F$5418</definedName>
    <definedName name="Cono_de_goma_de_29">[26]Insumos!$G$642</definedName>
    <definedName name="Construccion_de_Estructuras_Imbornal_de_2_Rejilla__del_Sistema_Pluvial___1.90x1.80x1.35_ml">'[26]Análisis grales'!$F$3076</definedName>
    <definedName name="Construccion_de_Imbornal_de_3_Rejillas__del_Sistema_Pluvial___2.64x2.05x1.35_ml">'[26]Análisis grales'!$F$4096</definedName>
    <definedName name="CONTEN">#REF!</definedName>
    <definedName name="Conten__0.45x0.30x0.15">'[26]Análisis grales'!$F$4605</definedName>
    <definedName name="CONTEN_10">#REF!</definedName>
    <definedName name="CONTEN_11">#REF!</definedName>
    <definedName name="CONTEN_6">#REF!</definedName>
    <definedName name="CONTEN_7">#REF!</definedName>
    <definedName name="CONTEN_8">#REF!</definedName>
    <definedName name="CONTEN_9">#REF!</definedName>
    <definedName name="Conten_con_Hormigon_Industrial__0.55x0.30x0.15">'[26]Análisis grales'!$F$5377</definedName>
    <definedName name="CONTENTELFORDM">#REF!</definedName>
    <definedName name="CONTENTELFORDM3">#REF!</definedName>
    <definedName name="ContraHuella.Marmol">#REF!</definedName>
    <definedName name="CONTROL">#REF!</definedName>
    <definedName name="control_3">"$#REF!.$#REF!$#REF!:#REF!#REF!"</definedName>
    <definedName name="CONTROLADM">#REF!</definedName>
    <definedName name="CONTROLCOC">#REF!</definedName>
    <definedName name="CONTROLCOME">#REF!</definedName>
    <definedName name="CONTROLLAV">#REF!</definedName>
    <definedName name="Conv.Col.C1">[37]Análisis!#REF!</definedName>
    <definedName name="Conv.Col.C5">[37]Análisis!#REF!</definedName>
    <definedName name="Conv.Col.C6">[37]Análisis!#REF!</definedName>
    <definedName name="Conv.Col.C7">[37]Análisis!#REF!</definedName>
    <definedName name="Conv.Col.C8">[37]Análisis!#REF!</definedName>
    <definedName name="Conv.Losa">[37]Análisis!#REF!</definedName>
    <definedName name="Conv.V2">[37]Análisis!#REF!</definedName>
    <definedName name="Conv.V3">[37]Análisis!#REF!</definedName>
    <definedName name="Conv.V4">[37]Análisis!#REF!</definedName>
    <definedName name="Conv.V5">[37]Análisis!#REF!</definedName>
    <definedName name="Conv.V7">[37]Análisis!#REF!</definedName>
    <definedName name="Conv.V8">[37]Análisis!#REF!</definedName>
    <definedName name="Conv.Viga.V1">[37]Análisis!#REF!</definedName>
    <definedName name="Conv.Zap.ZC1">[37]Análisis!#REF!</definedName>
    <definedName name="Conv.Zap.ZC2">[37]Análisis!#REF!</definedName>
    <definedName name="Conv.Zap.Zc3">[37]Análisis!#REF!</definedName>
    <definedName name="Conv.Zap.Zc4">[37]Análisis!#REF!</definedName>
    <definedName name="Conv.Zap.ZC6">[37]Análisis!#REF!</definedName>
    <definedName name="Conv.Zap.ZC7">[37]Análisis!#REF!</definedName>
    <definedName name="Conv.Zap.ZC8">[37]Análisis!#REF!</definedName>
    <definedName name="Copas_terminales_2__p_mc">[26]Insumos!$G$474</definedName>
    <definedName name="COPIA">[32]INS!#REF!</definedName>
    <definedName name="COPIA_8">#REF!</definedName>
    <definedName name="cOR" hidden="1">'[11]ANALISIS STO DGO'!#REF!</definedName>
    <definedName name="corniza.2.62pies">'[60]Cornisa de 2.62 pie'!$E$60</definedName>
    <definedName name="corniza.2pies">'[60]Cornisa de 2 pie'!$E$60</definedName>
    <definedName name="Cortadora_alquiler">[26]Insumos!$G$515</definedName>
    <definedName name="Corte.Chazos">#REF!</definedName>
    <definedName name="Corte__Doblado_y_Colocacion_de_Acero_Figurado">'[26]Análisis grales'!$F$2811</definedName>
    <definedName name="Corte_acero_con_oxicortes">'[26]Análisis grales'!$F$728</definedName>
    <definedName name="Corte_de_asfalto_con_cortadora">'[26]Análisis grales'!$F$4356</definedName>
    <definedName name="Corte_de_capa_vegetal_con_D6D">'[26]Análisis grales'!$F$1949</definedName>
    <definedName name="Corte_de_chazos">'[26]Análisis grales'!$F$58</definedName>
    <definedName name="Corte_de_Material_Comun_con_D8K">'[26]Análisis grales'!$F$1954</definedName>
    <definedName name="Corte_de_Material_Comun_Denso_Roca_Descomp._con_D8K">'[26]Análisis grales'!$F$1959</definedName>
    <definedName name="Corte_de_Material_Inservible_con_D8_K">'[26]Análisis grales'!$F$914</definedName>
    <definedName name="Corte_de_material_no_clasificado_con_D6D">'[26]Análisis grales'!$F$887</definedName>
    <definedName name="Corte_de_material_no_clasificado_con_D8K">'[26]Análisis grales'!$F$2169</definedName>
    <definedName name="Corte_en_caliche_duro__de_arrecife_Y_O_roca_descompuesta_con_Retro_320_CAT">'[26]Análisis grales'!$F$1834</definedName>
    <definedName name="Corte_en_MNC_con_Retro_320_CAT">'[26]Análisis grales'!$F$1828</definedName>
    <definedName name="Corte_en_Roca_dura_con_Retro_martillo_320_CAT">'[26]Análisis grales'!$F$1815</definedName>
    <definedName name="Corte_en_Tierra_Arena_Arcilla_con_Retro_320_CAT">'[26]Análisis grales'!$F$1821</definedName>
    <definedName name="corte_malla_gaviones">[26]Insumos!$G$572</definedName>
    <definedName name="cosa" hidden="1">'[11]ANALISIS STO DGO'!#REF!</definedName>
    <definedName name="Costo_de_adquisicion_Planta_de_Hormigon_de_100_m3_h__63Hp" hidden="1">'[61]Insumos RD'!$G$152</definedName>
    <definedName name="Costo_de_Instalacion_de_Planta_Cribado_y_Mezclado_Material">[26]Insumos!$G$139</definedName>
    <definedName name="Costo_Diario_Cortadora_de_pasto__cesped">'[26]Análisis grales'!$F$3501</definedName>
    <definedName name="Costo_Diario_de_seguridad_por_persona">'[26]Análisis grales'!$F$2859</definedName>
    <definedName name="Costo_Energia_y_Mantenimiento__Planta_Cribado_y_Mezclado_Material">[26]Insumos!$G$140</definedName>
    <definedName name="Costo_Horario_Alquiler_Retro__416">'[26]Análisis grales'!$F$5404</definedName>
    <definedName name="Costo_Horario_Cargador_950_CAT">'[26]Análisis grales'!$F$796</definedName>
    <definedName name="Costo_Horario_de_tractor_D8K">'[26]Análisis grales'!$F$2145</definedName>
    <definedName name="Costo_Horario_MINICARGADOR_BOBCAT_46HP">'[26]Análisis grales'!$F$2587</definedName>
    <definedName name="Costo_Horario_Retro_320_Cat">'[26]Análisis grales'!$F$1800</definedName>
    <definedName name="Costo_Horario_Retro_320_Cat__con_martillo">'[26]Análisis grales'!$F$1807</definedName>
    <definedName name="Costo_Horario_Retro_excavadora_235">'[26]Análisis grales'!$F$836</definedName>
    <definedName name="Costo_Horario_Retro_pala_416">'[26]Análisis grales'!$F$2951</definedName>
    <definedName name="Costo_Maquina_Cribado_y_Mezclado_Material">[26]Insumos!$G$138</definedName>
    <definedName name="Costo_total__h_Rodillo_Vib._Dynapac_CA25">'[26]Análisis grales'!$F$810</definedName>
    <definedName name="Costo_total__h_Rodillo_Vib._Liso_Manual_de_2_Toneladas">'[26]Análisis grales'!$F$850</definedName>
    <definedName name="Costo_total__h_Rodillo_Vib._Pata_de_Cabra">'[26]Análisis grales'!$F$843</definedName>
    <definedName name="Costo_total_h_Rodillo_Est._Liso_Galion">'[26]Análisis grales'!$F$824</definedName>
    <definedName name="Costo_total_horario_Bomba_de_Arrastre_para_vaciado_de_Hormigon">'[26]Análisis grales'!$F$3728</definedName>
    <definedName name="Costo_total_Horario_Tractor_D6D_CAT">'[26]Análisis grales'!$F$803</definedName>
    <definedName name="Costo_total_horarioMotoniveladora_12G">'[26]Análisis grales'!$F$817</definedName>
    <definedName name="costocapataz">'[50]Analisis Unit. '!$G$3</definedName>
    <definedName name="costoobrero">'[50]Analisis Unit. '!$G$5</definedName>
    <definedName name="costotecesp">'[50]Analisis Unit. '!$G$4</definedName>
    <definedName name="COUPLING112HG">#REF!</definedName>
    <definedName name="COUPLING12HG">#REF!</definedName>
    <definedName name="COUPLING1HG">#REF!</definedName>
    <definedName name="COUPLING212HG">#REF!</definedName>
    <definedName name="COUPLING2HG">#REF!</definedName>
    <definedName name="COUPLING34HG">#REF!</definedName>
    <definedName name="COUPLING3HG">#REF!</definedName>
    <definedName name="COUPLING4HG">#REF!</definedName>
    <definedName name="CPVC">#REF!</definedName>
    <definedName name="CPVCTANGIT125">#REF!</definedName>
    <definedName name="CPVCTANGIT230">#REF!</definedName>
    <definedName name="CPVCTANGIT460">#REF!</definedName>
    <definedName name="CPVCTANGIT920">#REF!</definedName>
    <definedName name="Cravilla3.4">#REF!</definedName>
    <definedName name="Crhist">#REF!</definedName>
    <definedName name="Cristalizado.marmol">[34]Insumos!$E$136</definedName>
    <definedName name="Crosstee_4__Tamsuei">[26]Insumos!$G$453</definedName>
    <definedName name="CRUZ_HG_1_12">#REF!</definedName>
    <definedName name="CRUZ_HG_1_12_10">#REF!</definedName>
    <definedName name="CRUZ_HG_1_12_11">#REF!</definedName>
    <definedName name="CRUZ_HG_1_12_6">#REF!</definedName>
    <definedName name="CRUZ_HG_1_12_7">#REF!</definedName>
    <definedName name="CRUZ_HG_1_12_8">#REF!</definedName>
    <definedName name="CRUZ_HG_1_12_9">#REF!</definedName>
    <definedName name="CSDT2" hidden="1">'[13]ANALISIS STO DGO'!#REF!</definedName>
    <definedName name="cuadro">[41]ADDENDA!#REF!</definedName>
    <definedName name="cuadro_6">#REF!</definedName>
    <definedName name="cuadro_8">#REF!</definedName>
    <definedName name="CUBETA_5Gls">#REF!</definedName>
    <definedName name="CUBETA_5Gls_10">#REF!</definedName>
    <definedName name="CUBETA_5Gls_11">#REF!</definedName>
    <definedName name="CUBETA_5Gls_6">#REF!</definedName>
    <definedName name="CUBETA_5Gls_7">#REF!</definedName>
    <definedName name="CUBETA_5Gls_8">#REF!</definedName>
    <definedName name="CUBETA_5Gls_9">#REF!</definedName>
    <definedName name="CUBIC._ANTERIOR">#N/A</definedName>
    <definedName name="CUBIC._ANTERIOR_6">NA()</definedName>
    <definedName name="CUBICACION">#N/A</definedName>
    <definedName name="CUBICACION_6">NA()</definedName>
    <definedName name="CUBICADO">#N/A</definedName>
    <definedName name="CUBICADO_6">NA()</definedName>
    <definedName name="cubierta.patinillo">#REF!</definedName>
    <definedName name="CUBO_GOMA">#REF!</definedName>
    <definedName name="CUBO_GOMA_10">#REF!</definedName>
    <definedName name="CUBO_GOMA_11">#REF!</definedName>
    <definedName name="CUBO_GOMA_6">#REF!</definedName>
    <definedName name="CUBO_GOMA_7">#REF!</definedName>
    <definedName name="CUBO_GOMA_8">#REF!</definedName>
    <definedName name="CUBO_GOMA_9">#REF!</definedName>
    <definedName name="Cubo_para_vaciado_de_Hormigón_3">#N/A</definedName>
    <definedName name="CUBREFALTA_INODORO_CROMO_38">#REF!</definedName>
    <definedName name="CUBREFALTA_INODORO_CROMO_38_10">#REF!</definedName>
    <definedName name="CUBREFALTA_INODORO_CROMO_38_11">#REF!</definedName>
    <definedName name="CUBREFALTA_INODORO_CROMO_38_6">#REF!</definedName>
    <definedName name="CUBREFALTA_INODORO_CROMO_38_7">#REF!</definedName>
    <definedName name="CUBREFALTA_INODORO_CROMO_38_8">#REF!</definedName>
    <definedName name="CUBREFALTA_INODORO_CROMO_38_9">#REF!</definedName>
    <definedName name="Cubrefalta_niquel._de_3_8">[26]Insumos!$G$373</definedName>
    <definedName name="CUBREFALTA38">#REF!</definedName>
    <definedName name="Cuneta_Trapezoidal">'[26]Análisis grales'!$F$2221</definedName>
    <definedName name="Cunetas_de_Hormigon_CT1__Hormigon_Industrial">'[26]Análisis grales'!$F$2401</definedName>
    <definedName name="Cuña">[26]Insumos!$G$482</definedName>
    <definedName name="Cuñas_un_cuarto_cuña_dia_martillo">[26]Insumos!$G$558</definedName>
    <definedName name="Curado.Resane.Horm.Visto">[34]Insumos!$E$137</definedName>
    <definedName name="Curado_de_Hormigon">'[26]Análisis grales'!$F$2794</definedName>
    <definedName name="Curado_y_Aditivo_3">#N/A</definedName>
    <definedName name="CURVA_ELEC_PVC_12">#REF!</definedName>
    <definedName name="CURVA_ELEC_PVC_12_10">#REF!</definedName>
    <definedName name="CURVA_ELEC_PVC_12_11">#REF!</definedName>
    <definedName name="CURVA_ELEC_PVC_12_6">#REF!</definedName>
    <definedName name="CURVA_ELEC_PVC_12_7">#REF!</definedName>
    <definedName name="CURVA_ELEC_PVC_12_8">#REF!</definedName>
    <definedName name="CURVA_ELEC_PVC_12_9">#REF!</definedName>
    <definedName name="CURVA_ELEC_PVC_34">#REF!</definedName>
    <definedName name="CURVA_ELEC_PVC_34_10">#REF!</definedName>
    <definedName name="CURVA_ELEC_PVC_34_11">#REF!</definedName>
    <definedName name="CURVA_ELEC_PVC_34_6">#REF!</definedName>
    <definedName name="CURVA_ELEC_PVC_34_7">#REF!</definedName>
    <definedName name="CURVA_ELEC_PVC_34_8">#REF!</definedName>
    <definedName name="CURVA_ELEC_PVC_34_9">#REF!</definedName>
    <definedName name="Curvas_de_1_2_electricidad">[26]Insumos!$G$224</definedName>
    <definedName name="CUT_OUT_100AMP">#REF!</definedName>
    <definedName name="CUT_OUT_100AMP_10">#REF!</definedName>
    <definedName name="CUT_OUT_100AMP_11">#REF!</definedName>
    <definedName name="CUT_OUT_100AMP_6">#REF!</definedName>
    <definedName name="CUT_OUT_100AMP_7">#REF!</definedName>
    <definedName name="CUT_OUT_100AMP_8">#REF!</definedName>
    <definedName name="CUT_OUT_100AMP_9">#REF!</definedName>
    <definedName name="CUT_OUT_200AMP">#REF!</definedName>
    <definedName name="CUT_OUT_200AMP_10">#REF!</definedName>
    <definedName name="CUT_OUT_200AMP_11">#REF!</definedName>
    <definedName name="CUT_OUT_200AMP_6">#REF!</definedName>
    <definedName name="CUT_OUT_200AMP_7">#REF!</definedName>
    <definedName name="CUT_OUT_200AMP_8">#REF!</definedName>
    <definedName name="CUT_OUT_200AMP_9">#REF!</definedName>
    <definedName name="cvrer" hidden="1">'[11]ANALISIS STO DGO'!#REF!</definedName>
    <definedName name="cvxs" hidden="1">'[11]ANALISIS STO DGO'!#REF!</definedName>
    <definedName name="CZINC">[35]M.O.!#REF!</definedName>
    <definedName name="CZINC_6">#REF!</definedName>
    <definedName name="CZINC_8">#REF!</definedName>
    <definedName name="D">#REF!</definedName>
    <definedName name="D_3">#N/A</definedName>
    <definedName name="D7H">[51]EQUIPOS!$I$9</definedName>
    <definedName name="D8K">[51]EQUIPOS!$I$8</definedName>
    <definedName name="data14">[21]Factura!#REF!</definedName>
    <definedName name="data15">[21]Factura!#REF!</definedName>
    <definedName name="data16">[21]Factura!#REF!</definedName>
    <definedName name="data17">[21]Factura!#REF!</definedName>
    <definedName name="data18">[21]Factura!#REF!</definedName>
    <definedName name="data19">[21]Factura!#REF!</definedName>
    <definedName name="data20">[21]Factura!#REF!</definedName>
    <definedName name="data21">[21]Factura!#REF!</definedName>
    <definedName name="data22">[21]Factura!#REF!</definedName>
    <definedName name="data23">[21]Factura!#REF!</definedName>
    <definedName name="data24">[21]Factura!#REF!</definedName>
    <definedName name="data25">[21]Factura!#REF!</definedName>
    <definedName name="data26">[21]Factura!#REF!</definedName>
    <definedName name="data27">[21]Factura!#REF!</definedName>
    <definedName name="data28">[21]Factura!#REF!</definedName>
    <definedName name="data29">[21]Factura!#REF!</definedName>
    <definedName name="data30">[21]Factura!#REF!</definedName>
    <definedName name="data31">[21]Factura!#REF!</definedName>
    <definedName name="data32">[21]Factura!#REF!</definedName>
    <definedName name="data33">[21]Factura!#REF!</definedName>
    <definedName name="data34">[21]Factura!#REF!</definedName>
    <definedName name="data35">[21]Factura!#REF!</definedName>
    <definedName name="data36">[21]Factura!#REF!</definedName>
    <definedName name="data37">[21]Factura!#REF!</definedName>
    <definedName name="data38">[21]Factura!#REF!</definedName>
    <definedName name="data39">[21]Factura!#REF!</definedName>
    <definedName name="data40">[21]Factura!#REF!</definedName>
    <definedName name="data41">[21]Factura!#REF!</definedName>
    <definedName name="data42">[21]Factura!#REF!</definedName>
    <definedName name="data43">[21]Factura!#REF!</definedName>
    <definedName name="data44">[21]Factura!#REF!</definedName>
    <definedName name="data45">[21]Factura!#REF!</definedName>
    <definedName name="data46">[21]Factura!#REF!</definedName>
    <definedName name="data48">[21]Factura!#REF!</definedName>
    <definedName name="data50">[21]Factura!#REF!</definedName>
    <definedName name="data51">[21]Factura!#REF!</definedName>
    <definedName name="data52">[21]Factura!#REF!</definedName>
    <definedName name="data62">[21]Factura!#REF!</definedName>
    <definedName name="data63">[21]Factura!#REF!</definedName>
    <definedName name="data64">[21]Factura!#REF!</definedName>
    <definedName name="data65">[21]Factura!#REF!</definedName>
    <definedName name="data66">[21]Factura!#REF!</definedName>
    <definedName name="data67">[21]Factura!#REF!</definedName>
    <definedName name="data68">[21]Factura!#REF!</definedName>
    <definedName name="data69">[21]Factura!#REF!</definedName>
    <definedName name="data70">[21]Factura!#REF!</definedName>
    <definedName name="DEDE" hidden="1">#REF!</definedName>
    <definedName name="DEDE2" hidden="1">#REF!</definedName>
    <definedName name="DEDE3" hidden="1">#REF!</definedName>
    <definedName name="DEDE5" hidden="1">#REF!</definedName>
    <definedName name="DEDE6" hidden="1">#REF!</definedName>
    <definedName name="DEDE7" hidden="1">#REF!</definedName>
    <definedName name="deducciones_3">"$#REF!.$M$62"</definedName>
    <definedName name="Delineadores_Blancos__Ojo_de_Gato">[26]Insumos!$G$587</definedName>
    <definedName name="Demolicion_Controlada_de_Muros_de_Bloques_con_Martillo_Bosch_11317__Fuente_de_Energia__Planta_de_10KW">'[26]Análisis grales'!$F$4246</definedName>
    <definedName name="Demolicion_de_acera_con_compresor">'[26]Análisis grales'!$F$4665</definedName>
    <definedName name="Demolicion_de_conten_con_compresor">'[26]Análisis grales'!$F$2882</definedName>
    <definedName name="Demolición_de_Hormigón_simple">'[26]Análisis grales'!$F$48</definedName>
    <definedName name="Demolición_de_losa_superior_y_limpieza__Pozo_cisterna_de_bombeo_2.5_m_x_2.5_m_x_2">'[26]Análisis grales'!$F$4616</definedName>
    <definedName name="Derecho_de_mina">[26]Insumos!$G$555</definedName>
    <definedName name="derop">[40]M.O.!#REF!</definedName>
    <definedName name="derop_10">#REF!</definedName>
    <definedName name="derop_11">#REF!</definedName>
    <definedName name="derop_5">#REF!</definedName>
    <definedName name="derop_6">#REF!</definedName>
    <definedName name="derop_7">#REF!</definedName>
    <definedName name="derop_8">#REF!</definedName>
    <definedName name="derop_9">#REF!</definedName>
    <definedName name="DERRCEMBLANCO">[12]insumo!#REF!</definedName>
    <definedName name="DERRCEMGRIS">[12]insumo!#REF!</definedName>
    <definedName name="DERRETIDO_BCO">#REF!</definedName>
    <definedName name="DERRETIDO_BCO_10">#REF!</definedName>
    <definedName name="DERRETIDO_BCO_11">#REF!</definedName>
    <definedName name="DERRETIDO_BCO_6">#REF!</definedName>
    <definedName name="DERRETIDO_BCO_7">#REF!</definedName>
    <definedName name="DERRETIDO_BCO_8">#REF!</definedName>
    <definedName name="DERRETIDO_BCO_9">#REF!</definedName>
    <definedName name="Derretido_blanco.">[26]Insumos!$G$338</definedName>
    <definedName name="Derretido_gris.">[26]Insumos!$G$337</definedName>
    <definedName name="DERRETIDOBCO">#REF!</definedName>
    <definedName name="DERRETIDOBLANCO">[12]insumo!$D$20</definedName>
    <definedName name="derretidocrema">[12]insumo!#REF!</definedName>
    <definedName name="DERRETIDOGRIS">#REF!</definedName>
    <definedName name="DERRETIDOVER">#REF!</definedName>
    <definedName name="Desague_de_piso__Mano_de_Obra">'[26]Análisis grales'!$F$758</definedName>
    <definedName name="DESAGUE_DOBLE_FREGADERO_PVC">#REF!</definedName>
    <definedName name="DESAGUE_DOBLE_FREGADERO_PVC_10">#REF!</definedName>
    <definedName name="DESAGUE_DOBLE_FREGADERO_PVC_11">#REF!</definedName>
    <definedName name="DESAGUE_DOBLE_FREGADERO_PVC_6">#REF!</definedName>
    <definedName name="DESAGUE_DOBLE_FREGADERO_PVC_7">#REF!</definedName>
    <definedName name="DESAGUE_DOBLE_FREGADERO_PVC_8">#REF!</definedName>
    <definedName name="DESAGUE_DOBLE_FREGADERO_PVC_9">#REF!</definedName>
    <definedName name="Desague_pluvial_de_3_pulgadas">'[26]Análisis grales'!$F$2232</definedName>
    <definedName name="DESAGUEBANERA">#REF!</definedName>
    <definedName name="DESAGUEDOBLEFRE">#REF!</definedName>
    <definedName name="DESCRIPCION">#N/A</definedName>
    <definedName name="DESCRIPCION_6">NA()</definedName>
    <definedName name="desencofrado">#REF!</definedName>
    <definedName name="desencofrado_8">#REF!</definedName>
    <definedName name="DESENCOFRADO_COLS">#REF!</definedName>
    <definedName name="DESENCOFRADO_COLS_10">#REF!</definedName>
    <definedName name="DESENCOFRADO_COLS_11">#REF!</definedName>
    <definedName name="DESENCOFRADO_COLS_5">#REF!</definedName>
    <definedName name="DESENCOFRADO_COLS_6">#REF!</definedName>
    <definedName name="DESENCOFRADO_COLS_7">#REF!</definedName>
    <definedName name="DESENCOFRADO_COLS_8">#REF!</definedName>
    <definedName name="DESENCOFRADO_COLS_9">#REF!</definedName>
    <definedName name="Desencofrado_de_losa_convencional">'[26]Análisis grales'!$F$133</definedName>
    <definedName name="DESENCOFRADO_LOSA">#REF!</definedName>
    <definedName name="DESENCOFRADO_LOSA_10">#REF!</definedName>
    <definedName name="DESENCOFRADO_LOSA_11">#REF!</definedName>
    <definedName name="DESENCOFRADO_LOSA_6">#REF!</definedName>
    <definedName name="DESENCOFRADO_LOSA_7">#REF!</definedName>
    <definedName name="DESENCOFRADO_LOSA_8">#REF!</definedName>
    <definedName name="DESENCOFRADO_LOSA_9">#REF!</definedName>
    <definedName name="Desencofrado_molde_de_muro_H.A__Convencional">'[26]Análisis grales'!$F$119</definedName>
    <definedName name="DESENCOFRADO_MURO">#REF!</definedName>
    <definedName name="DESENCOFRADO_MURO_10">#REF!</definedName>
    <definedName name="DESENCOFRADO_MURO_11">#REF!</definedName>
    <definedName name="DESENCOFRADO_MURO_6">#REF!</definedName>
    <definedName name="DESENCOFRADO_MURO_7">#REF!</definedName>
    <definedName name="DESENCOFRADO_MURO_8">#REF!</definedName>
    <definedName name="DESENCOFRADO_MURO_9">#REF!</definedName>
    <definedName name="DESENCOFRADO_VIGA">#REF!</definedName>
    <definedName name="DESENCOFRADO_VIGA_10">#REF!</definedName>
    <definedName name="DESENCOFRADO_VIGA_11">#REF!</definedName>
    <definedName name="DESENCOFRADO_VIGA_6">#REF!</definedName>
    <definedName name="DESENCOFRADO_VIGA_7">#REF!</definedName>
    <definedName name="DESENCOFRADO_VIGA_8">#REF!</definedName>
    <definedName name="DESENCOFRADO_VIGA_9">#REF!</definedName>
    <definedName name="Desencofradoviga_y_dintel">'[26]Análisis grales'!$F$160</definedName>
    <definedName name="desencofradovigas">#REF!</definedName>
    <definedName name="desencofradovigas_8">#REF!</definedName>
    <definedName name="Desmantelamiento_de_Gaviones_para_paso_de_LI_Pomier">'[26]Análisis grales'!$F$5204</definedName>
    <definedName name="DESMONTE_DE_MALLA_CICLONICA_EN_VERJA_PERIMETRAL">'[26]analisis MVSUR'!$G$18</definedName>
    <definedName name="DESP24">#REF!</definedName>
    <definedName name="DESP34">#REF!</definedName>
    <definedName name="DESP44">#REF!</definedName>
    <definedName name="DESP46">#REF!</definedName>
    <definedName name="Despegue_camion">[26]Insumos!$G$517</definedName>
    <definedName name="DESPLU3">#REF!</definedName>
    <definedName name="DESPLU4">#REF!</definedName>
    <definedName name="df" hidden="1">'[11]ANALISIS STO DGO'!#REF!</definedName>
    <definedName name="dfd">#REF!</definedName>
    <definedName name="dfdf" hidden="1">'[11]ANALISIS STO DGO'!#REF!</definedName>
    <definedName name="dff">#REF!</definedName>
    <definedName name="dfg" hidden="1">'[11]ANALISIS STO DGO'!#REF!</definedName>
    <definedName name="dfgdf" hidden="1">'[11]ANALISIS STO DGO'!#REF!</definedName>
    <definedName name="dfh" hidden="1">'[11]ANALISIS STO DGO'!#REF!</definedName>
    <definedName name="dfkfk" hidden="1">'[11]ANALISIS STO DGO'!#REF!</definedName>
    <definedName name="dfrtrghf" hidden="1">'[11]ANALISIS STO DGO'!#REF!</definedName>
    <definedName name="dfsdg" hidden="1">'[11]ANALISIS STO DGO'!#REF!</definedName>
    <definedName name="dftyhrttr" hidden="1">'[11]ANALISIS STO DGO'!#REF!</definedName>
    <definedName name="dgdfh" hidden="1">'[11]ANALISIS STO DGO'!#REF!</definedName>
    <definedName name="dgfd" hidden="1">'[11]ANALISIS STO DGO'!#REF!</definedName>
    <definedName name="dgh" hidden="1">'[16]ANALISIS STO DGO'!#REF!</definedName>
    <definedName name="DIA">#REF!</definedName>
    <definedName name="DIA_10">#REF!</definedName>
    <definedName name="DIA_11">#REF!</definedName>
    <definedName name="DIA_6">#REF!</definedName>
    <definedName name="DIA_7">#REF!</definedName>
    <definedName name="DIA_8">#REF!</definedName>
    <definedName name="DIA_9">#REF!</definedName>
    <definedName name="Dinte.20x15">#REF!</definedName>
    <definedName name="Dintel.Casino">#REF!</definedName>
    <definedName name="Dintel.Cocina">[34]Análisis!#REF!</definedName>
    <definedName name="dintel.curvo">#REF!</definedName>
    <definedName name="Dintel.D.1erN">#REF!</definedName>
    <definedName name="Dintel.D.2doN">#REF!</definedName>
    <definedName name="Dintel.D.3erN">#REF!</definedName>
    <definedName name="Dintel.D.4toN">#REF!</definedName>
    <definedName name="Dintel.D1.15x40">[37]Análisis!#REF!</definedName>
    <definedName name="Dintel.D1.1erN">#REF!</definedName>
    <definedName name="Dintel.D1.2doN">#REF!</definedName>
    <definedName name="Dintel.D1.3erN">#REF!</definedName>
    <definedName name="Dintel.D1.4toN">#REF!</definedName>
    <definedName name="Dintel.D120x40">[37]Análisis!#REF!</definedName>
    <definedName name="Dintel.D2.15x40">[37]Análisis!#REF!</definedName>
    <definedName name="Dintel.D2.1erN">#REF!</definedName>
    <definedName name="Dintel.D2.20x40">[37]Análisis!#REF!</definedName>
    <definedName name="Dintel.D2.2doN">#REF!</definedName>
    <definedName name="Dintel.D2.3erN">#REF!</definedName>
    <definedName name="Dintel.D2.4toN">#REF!</definedName>
    <definedName name="Dintel.DC.1erN">#REF!</definedName>
    <definedName name="Dintel.DC.2doN">#REF!</definedName>
    <definedName name="Dintel.DC.3erN">#REF!</definedName>
    <definedName name="Dintel.DC.4toN">#REF!</definedName>
    <definedName name="Dintel.DN">[37]Análisis!#REF!</definedName>
    <definedName name="Dintel.Horm.Conven.Villas">#REF!</definedName>
    <definedName name="Dintel.Lavanderia">#REF!</definedName>
    <definedName name="Dintel10x20">#REF!</definedName>
    <definedName name="Dintel20x20">#REF!</definedName>
    <definedName name="Dintel20x20.ml">[57]Análisis!$D$557</definedName>
    <definedName name="Dintel20x40">[34]Análisis!$D$230</definedName>
    <definedName name="DIOS">#REF!</definedName>
    <definedName name="Disc.Co.Cc2">[37]Análisis!#REF!</definedName>
    <definedName name="Disc.Col.C">[37]Análisis!#REF!</definedName>
    <definedName name="Disc.Col.C1">[37]Análisis!#REF!</definedName>
    <definedName name="Disc.Col.C2.45x45">[37]Análisis!#REF!</definedName>
    <definedName name="Disc.Col.CA">[37]Análisis!#REF!</definedName>
    <definedName name="Disc.Col.Cc1">[37]Análisis!#REF!</definedName>
    <definedName name="Disc.Losa.techo">[37]Análisis!#REF!</definedName>
    <definedName name="Disc.Muro.MH">[37]Análisis!#REF!</definedName>
    <definedName name="Disc.V3">[37]Análisis!#REF!</definedName>
    <definedName name="Disc.Viga.Curva.30x70">[37]Análisis!#REF!</definedName>
    <definedName name="Disc.Viga.Curva.Vcc1">[37]Análisis!#REF!</definedName>
    <definedName name="Disc.Viga.V1">[37]Análisis!#REF!</definedName>
    <definedName name="Disc.Viga.V10">[37]Análisis!#REF!</definedName>
    <definedName name="Disc.Viga.V2">[37]Análisis!#REF!</definedName>
    <definedName name="Disc.Viga.V4">[37]Análisis!#REF!</definedName>
    <definedName name="Disc.Viga.V5">[37]Análisis!#REF!</definedName>
    <definedName name="Disc.Viga.V6">[37]Análisis!#REF!</definedName>
    <definedName name="Disc.Viga.V7">[37]Análisis!#REF!</definedName>
    <definedName name="Disc.Viga.V7B">[37]Análisis!#REF!</definedName>
    <definedName name="Disc.Viga.V8">[37]Análisis!#REF!</definedName>
    <definedName name="Disc.Viga.V9">[37]Análisis!#REF!</definedName>
    <definedName name="Disc.Zap.Muro.HA">[37]Análisis!#REF!</definedName>
    <definedName name="Disc.Zap.ZC">[37]Análisis!#REF!</definedName>
    <definedName name="Disc.ZC1">[37]Análisis!#REF!</definedName>
    <definedName name="Disc.ZC2">[37]Análisis!#REF!</definedName>
    <definedName name="Disc.ZCA">[37]Análisis!#REF!</definedName>
    <definedName name="Disc.ZCc1">[37]Análisis!#REF!</definedName>
    <definedName name="Disc.ZCc2">[37]Análisis!#REF!</definedName>
    <definedName name="Disco.Col.Cc">[37]Análisis!#REF!</definedName>
    <definedName name="Discoteca">#REF!</definedName>
    <definedName name="DISTRIBUCION_DE_AREAS_POR_NIVEL">#REF!</definedName>
    <definedName name="DISTRIBUCION_DE_AREAS_POR_NIVEL_8">#REF!</definedName>
    <definedName name="Distribucion_Manual_de_cemento__Estabilizacion">'[26]Análisis grales'!$F$687</definedName>
    <definedName name="DIVISAS">#REF!</definedName>
    <definedName name="dolar">#REF!</definedName>
    <definedName name="donatelo">[62]INS!#REF!</definedName>
    <definedName name="donatelo_10">#REF!</definedName>
    <definedName name="donatelo_11">#REF!</definedName>
    <definedName name="donatelo_5">#REF!</definedName>
    <definedName name="donatelo_6">#REF!</definedName>
    <definedName name="donatelo_7">#REF!</definedName>
    <definedName name="donatelo_8">#REF!</definedName>
    <definedName name="donatelo_9">#REF!</definedName>
    <definedName name="Drenaje.Pluvial">#REF!</definedName>
    <definedName name="drgjhk" hidden="1">'[11]ANALISIS STO DGO'!#REF!</definedName>
    <definedName name="drtrgf" hidden="1">'[11]ANALISIS STO DGO'!#REF!</definedName>
    <definedName name="dryhh" hidden="1">'[11]ANALISIS STO DGO'!#REF!</definedName>
    <definedName name="dsd" hidden="1">'[11]ANALISIS STO DGO'!#REF!</definedName>
    <definedName name="dthyt" hidden="1">'[11]ANALISIS STO DGO'!#REF!</definedName>
    <definedName name="dtytry" hidden="1">'[11]ANALISIS STO DGO'!#REF!</definedName>
    <definedName name="DUCHA_PLASTICA_CALIENTE_CROMO_12">#REF!</definedName>
    <definedName name="DUCHA_PLASTICA_CALIENTE_CROMO_12_10">#REF!</definedName>
    <definedName name="DUCHA_PLASTICA_CALIENTE_CROMO_12_11">#REF!</definedName>
    <definedName name="DUCHA_PLASTICA_CALIENTE_CROMO_12_6">#REF!</definedName>
    <definedName name="DUCHA_PLASTICA_CALIENTE_CROMO_12_7">#REF!</definedName>
    <definedName name="DUCHA_PLASTICA_CALIENTE_CROMO_12_8">#REF!</definedName>
    <definedName name="DUCHA_PLASTICA_CALIENTE_CROMO_12_9">#REF!</definedName>
    <definedName name="DUCHAFRIAHG">#REF!</definedName>
    <definedName name="e">#REF!</definedName>
    <definedName name="EBANISTERIA">#REF!</definedName>
    <definedName name="Edi.Hab.Viga.V6">[37]Análisis!#REF!</definedName>
    <definedName name="Edif.Direc.">#REF!</definedName>
    <definedName name="Edif.Ejec.Losa.Techo">[37]Análisis!#REF!</definedName>
    <definedName name="Edif.Hab.Col.C1">[37]Análisis!#REF!</definedName>
    <definedName name="Edif.Hab.Col.C1.2doN">[37]Análisis!#REF!</definedName>
    <definedName name="Edif.Hab.Col.C1.3erN">[37]Análisis!#REF!</definedName>
    <definedName name="Edif.Hab.Col.C2">[37]Análisis!#REF!</definedName>
    <definedName name="Edif.Hab.Col.C2.2doN">[37]Análisis!#REF!</definedName>
    <definedName name="Edif.Hab.Col.C2.3erN">[37]Análisis!#REF!</definedName>
    <definedName name="Edif.Hab.Col.C3.1erN">[37]Análisis!#REF!</definedName>
    <definedName name="Edif.Hab.Col.C3.2doN">[37]Análisis!#REF!</definedName>
    <definedName name="Edif.Hab.Col.C4.2doN">[37]Análisis!#REF!</definedName>
    <definedName name="Edif.Hab.Col.CF">[37]Análisis!#REF!</definedName>
    <definedName name="Edif.Hab.Col4.1eN">[37]Análisis!#REF!</definedName>
    <definedName name="Edif.Hab.Losa.Entrepiso">[37]Análisis!#REF!</definedName>
    <definedName name="Edif.Hab.Losa.Techo">[37]Análisis!#REF!</definedName>
    <definedName name="Edif.Hab.Platea">[37]Análisis!#REF!</definedName>
    <definedName name="Edif.Hab.Viga.V1">[37]Análisis!#REF!</definedName>
    <definedName name="Edif.Hab.Viga.V10">[37]Análisis!#REF!</definedName>
    <definedName name="Edif.Hab.Viga.V3">[37]Análisis!#REF!</definedName>
    <definedName name="Edif.Hab.Viga.V4">[37]Análisis!#REF!</definedName>
    <definedName name="Edif.Hab.Viga.V5">[37]Análisis!#REF!</definedName>
    <definedName name="Edif.Hab.Viga.V5b">[37]Análisis!#REF!</definedName>
    <definedName name="Edif.Hab.Viga.V8">[37]Análisis!#REF!</definedName>
    <definedName name="Edif.Hab.VigaV2">[37]Análisis!#REF!</definedName>
    <definedName name="Edif.Hab.VigaV9">[37]Análisis!#REF!</definedName>
    <definedName name="Edif.Hab.Zap.Col.CF">[37]Análisis!#REF!</definedName>
    <definedName name="Edif.Hab.Zap.Escalera">[37]Análisis!#REF!</definedName>
    <definedName name="Edif.Hab.Zap.Zc3">[37]Análisis!#REF!</definedName>
    <definedName name="Edif.Hab.Zap.Zc4">[37]Análisis!#REF!</definedName>
    <definedName name="EDIF.HABIT.PLATEA">#REF!</definedName>
    <definedName name="EDIF.HABITACIONES">#REF!</definedName>
    <definedName name="Edif.Personal">#REF!</definedName>
    <definedName name="Edif.Serv.Col.C">[37]Análisis!#REF!</definedName>
    <definedName name="Edif.Serv.Col.C1">[37]Análisis!#REF!</definedName>
    <definedName name="Edif.Serv.Losa.Entrepiso">[37]Análisis!#REF!</definedName>
    <definedName name="Edif.Serv.Losa.Techo">[37]Análisis!#REF!</definedName>
    <definedName name="Edif.Serv.V1">[37]Análisis!#REF!</definedName>
    <definedName name="Edif.Serv.V10">[37]Análisis!#REF!</definedName>
    <definedName name="Edif.Serv.V11">[37]Análisis!#REF!</definedName>
    <definedName name="Edif.Serv.V12">[37]Análisis!#REF!</definedName>
    <definedName name="Edif.Serv.V13">[37]Análisis!#REF!</definedName>
    <definedName name="Edif.Serv.V14">[37]Análisis!#REF!</definedName>
    <definedName name="Edif.Serv.V15">[37]Análisis!#REF!</definedName>
    <definedName name="Edif.Serv.V2">[37]Análisis!#REF!</definedName>
    <definedName name="Edif.Serv.V3">[37]Análisis!#REF!</definedName>
    <definedName name="Edif.Serv.V4">[37]Análisis!#REF!</definedName>
    <definedName name="Edif.Serv.V5">[37]Análisis!#REF!</definedName>
    <definedName name="Edif.Serv.V6">[37]Análisis!#REF!</definedName>
    <definedName name="Edif.Serv.V7">[37]Análisis!#REF!</definedName>
    <definedName name="Edif.Serv.V8">[37]Análisis!#REF!</definedName>
    <definedName name="Edif.Serv.V9">[37]Análisis!#REF!</definedName>
    <definedName name="Edif.Serv.VA">[37]Análisis!#REF!</definedName>
    <definedName name="Edif.Serv.Zap.ZC">[37]Análisis!#REF!</definedName>
    <definedName name="Edif.Serv.Zap.ZC1">[37]Análisis!#REF!</definedName>
    <definedName name="Edificio.Administracion">'[34]Edificio Administracion'!$G$112</definedName>
    <definedName name="Edificio.de.Entrada">'[34]Edificio de Entrada'!$G$77</definedName>
    <definedName name="EDIFICIO.DE.SERVICIOS">#REF!</definedName>
    <definedName name="ELECTRICAS">#REF!</definedName>
    <definedName name="ELECTRICIDAD">#REF!</definedName>
    <definedName name="Electrico2" hidden="1">'[13]ANALISIS STO DGO'!#REF!</definedName>
    <definedName name="ELECTRODOS">#REF!</definedName>
    <definedName name="Electrodos__caja_10_lb">[26]Insumos!$G$543</definedName>
    <definedName name="ELECTRODOS_10">#REF!</definedName>
    <definedName name="ELECTRODOS_11">#REF!</definedName>
    <definedName name="ELECTRODOS_6">#REF!</definedName>
    <definedName name="ELECTRODOS_7">#REF!</definedName>
    <definedName name="ELECTRODOS_8">#REF!</definedName>
    <definedName name="ELECTRODOS_9">#REF!</definedName>
    <definedName name="ELVIRA">#REF!</definedName>
    <definedName name="EMERGE" hidden="1">'[13]ANALISIS STO DGO'!#REF!</definedName>
    <definedName name="EMERGENCY" hidden="1">'[13]ANALISIS STO DGO'!#REF!</definedName>
    <definedName name="Empalme_de_Pilotes_3">#N/A</definedName>
    <definedName name="EMPCOL">#REF!</definedName>
    <definedName name="EMPEXTMA">#REF!</definedName>
    <definedName name="EMPINTMA">#REF!</definedName>
    <definedName name="EMPPULSCOL">#REF!</definedName>
    <definedName name="EMPRAS">#REF!</definedName>
    <definedName name="EMPRUS">#REF!</definedName>
    <definedName name="EMPTECHO">#REF!</definedName>
    <definedName name="Empuje_material_Excavado">'[26]Análisis grales'!$F$2079</definedName>
    <definedName name="ENCACHE">#REF!</definedName>
    <definedName name="ENCACHE_10">#REF!</definedName>
    <definedName name="ENCACHE_11">#REF!</definedName>
    <definedName name="ENCACHE_6">#REF!</definedName>
    <definedName name="ENCACHE_7">#REF!</definedName>
    <definedName name="ENCACHE_8">#REF!</definedName>
    <definedName name="ENCACHE_9">#REF!</definedName>
    <definedName name="Encache_de_Piedra__Decorativo">'[26]Análisis grales'!$F$1978</definedName>
    <definedName name="Encache_de_Piedra__No_Decorativo">'[26]Análisis grales'!$F$2868</definedName>
    <definedName name="Encargado_seguridad">[26]Insumos!$G$630</definedName>
    <definedName name="Encerado.Marmol">#REF!</definedName>
    <definedName name="ENCOF_COLS_1">#REF!</definedName>
    <definedName name="ENCOF_COLS_1_10">#REF!</definedName>
    <definedName name="ENCOF_COLS_1_11">#REF!</definedName>
    <definedName name="ENCOF_COLS_1_5">#REF!</definedName>
    <definedName name="ENCOF_COLS_1_6">#REF!</definedName>
    <definedName name="ENCOF_COLS_1_7">#REF!</definedName>
    <definedName name="ENCOF_COLS_1_8">#REF!</definedName>
    <definedName name="ENCOF_COLS_1_9">#REF!</definedName>
    <definedName name="ENCOF_DES_TC_COL_VIGA_AMARRE">#REF!</definedName>
    <definedName name="ENCOF_DES_TC_COL_VIGA_AMARRE_10">#REF!</definedName>
    <definedName name="ENCOF_DES_TC_COL_VIGA_AMARRE_11">#REF!</definedName>
    <definedName name="ENCOF_DES_TC_COL_VIGA_AMARRE_6">#REF!</definedName>
    <definedName name="ENCOF_DES_TC_COL_VIGA_AMARRE_7">#REF!</definedName>
    <definedName name="ENCOF_DES_TC_COL_VIGA_AMARRE_8">#REF!</definedName>
    <definedName name="ENCOF_DES_TC_COL_VIGA_AMARRE_9">#REF!</definedName>
    <definedName name="ENCOF_DES_TC_COL50">#REF!</definedName>
    <definedName name="ENCOF_DES_TC_COL50_10">#REF!</definedName>
    <definedName name="ENCOF_DES_TC_COL50_11">#REF!</definedName>
    <definedName name="ENCOF_DES_TC_COL50_6">#REF!</definedName>
    <definedName name="ENCOF_DES_TC_COL50_7">#REF!</definedName>
    <definedName name="ENCOF_DES_TC_COL50_8">#REF!</definedName>
    <definedName name="ENCOF_DES_TC_COL50_9">#REF!</definedName>
    <definedName name="ENCOF_DES_TC_DINTEL_ML">#REF!</definedName>
    <definedName name="ENCOF_DES_TC_DINTEL_ML_10">#REF!</definedName>
    <definedName name="ENCOF_DES_TC_DINTEL_ML_11">#REF!</definedName>
    <definedName name="ENCOF_DES_TC_DINTEL_ML_6">#REF!</definedName>
    <definedName name="ENCOF_DES_TC_DINTEL_ML_7">#REF!</definedName>
    <definedName name="ENCOF_DES_TC_DINTEL_ML_8">#REF!</definedName>
    <definedName name="ENCOF_DES_TC_DINTEL_ML_9">#REF!</definedName>
    <definedName name="ENCOF_DES_TC_MUROS">#REF!</definedName>
    <definedName name="ENCOF_DES_TC_MUROS_10">#REF!</definedName>
    <definedName name="ENCOF_DES_TC_MUROS_11">#REF!</definedName>
    <definedName name="ENCOF_DES_TC_MUROS_6">#REF!</definedName>
    <definedName name="ENCOF_DES_TC_MUROS_7">#REF!</definedName>
    <definedName name="ENCOF_DES_TC_MUROS_8">#REF!</definedName>
    <definedName name="ENCOF_DES_TC_MUROS_9">#REF!</definedName>
    <definedName name="ENCOF_TC_LOSA">#REF!</definedName>
    <definedName name="ENCOF_TC_LOSA_10">#REF!</definedName>
    <definedName name="ENCOF_TC_LOSA_11">#REF!</definedName>
    <definedName name="ENCOF_TC_LOSA_6">#REF!</definedName>
    <definedName name="ENCOF_TC_LOSA_7">#REF!</definedName>
    <definedName name="ENCOF_TC_LOSA_8">#REF!</definedName>
    <definedName name="ENCOF_TC_LOSA_9">#REF!</definedName>
    <definedName name="ENCOF_TC_MURO_1">#REF!</definedName>
    <definedName name="ENCOF_TC_MURO_1_10">#REF!</definedName>
    <definedName name="ENCOF_TC_MURO_1_11">#REF!</definedName>
    <definedName name="ENCOF_TC_MURO_1_6">#REF!</definedName>
    <definedName name="ENCOF_TC_MURO_1_7">#REF!</definedName>
    <definedName name="ENCOF_TC_MURO_1_8">#REF!</definedName>
    <definedName name="ENCOF_TC_MURO_1_9">#REF!</definedName>
    <definedName name="ENCOFRADO_COL_RETALLE_0.10">#REF!</definedName>
    <definedName name="ENCOFRADO_COL_RETALLE_0.10_10">#REF!</definedName>
    <definedName name="ENCOFRADO_COL_RETALLE_0.10_11">#REF!</definedName>
    <definedName name="ENCOFRADO_COL_RETALLE_0.10_6">#REF!</definedName>
    <definedName name="ENCOFRADO_COL_RETALLE_0.10_7">#REF!</definedName>
    <definedName name="ENCOFRADO_COL_RETALLE_0.10_8">#REF!</definedName>
    <definedName name="ENCOFRADO_COL_RETALLE_0.10_9">#REF!</definedName>
    <definedName name="ENCOFRADO_ESCALERA">#REF!</definedName>
    <definedName name="ENCOFRADO_ESCALERA_10">#REF!</definedName>
    <definedName name="ENCOFRADO_ESCALERA_11">#REF!</definedName>
    <definedName name="ENCOFRADO_ESCALERA_6">#REF!</definedName>
    <definedName name="ENCOFRADO_ESCALERA_7">#REF!</definedName>
    <definedName name="ENCOFRADO_ESCALERA_8">#REF!</definedName>
    <definedName name="ENCOFRADO_ESCALERA_9">#REF!</definedName>
    <definedName name="ENCOFRADO_LOSA">#REF!</definedName>
    <definedName name="ENCOFRADO_LOSA_10">#REF!</definedName>
    <definedName name="ENCOFRADO_LOSA_11">#REF!</definedName>
    <definedName name="ENCOFRADO_LOSA_6">#REF!</definedName>
    <definedName name="ENCOFRADO_LOSA_7">#REF!</definedName>
    <definedName name="ENCOFRADO_LOSA_8">#REF!</definedName>
    <definedName name="ENCOFRADO_LOSA_9">#REF!</definedName>
    <definedName name="ENCOFRADO_MUROS">#REF!</definedName>
    <definedName name="ENCOFRADO_MUROS_10">#REF!</definedName>
    <definedName name="ENCOFRADO_MUROS_11">#REF!</definedName>
    <definedName name="ENCOFRADO_MUROS_6">#REF!</definedName>
    <definedName name="ENCOFRADO_MUROS_7">#REF!</definedName>
    <definedName name="ENCOFRADO_MUROS_8">#REF!</definedName>
    <definedName name="ENCOFRADO_MUROS_9">#REF!</definedName>
    <definedName name="ENCOFRADO_MUROS_CONFECC">#REF!</definedName>
    <definedName name="ENCOFRADO_MUROS_CONFECC_10">#REF!</definedName>
    <definedName name="ENCOFRADO_MUROS_CONFECC_11">#REF!</definedName>
    <definedName name="ENCOFRADO_MUROS_CONFECC_6">#REF!</definedName>
    <definedName name="ENCOFRADO_MUROS_CONFECC_7">#REF!</definedName>
    <definedName name="ENCOFRADO_MUROS_CONFECC_8">#REF!</definedName>
    <definedName name="ENCOFRADO_MUROS_CONFECC_9">#REF!</definedName>
    <definedName name="ENCOFRADO_MUROS_instalacion">#REF!</definedName>
    <definedName name="ENCOFRADO_MUROS_instalacion_10">#REF!</definedName>
    <definedName name="ENCOFRADO_MUROS_instalacion_11">#REF!</definedName>
    <definedName name="ENCOFRADO_MUROS_instalacion_6">#REF!</definedName>
    <definedName name="ENCOFRADO_MUROS_instalacion_7">#REF!</definedName>
    <definedName name="ENCOFRADO_MUROS_instalacion_8">#REF!</definedName>
    <definedName name="ENCOFRADO_MUROS_instalacion_9">#REF!</definedName>
    <definedName name="ENCOFRADO_VIGA">#REF!</definedName>
    <definedName name="ENCOFRADO_VIGA_10">#REF!</definedName>
    <definedName name="ENCOFRADO_VIGA_11">#REF!</definedName>
    <definedName name="ENCOFRADO_VIGA_6">#REF!</definedName>
    <definedName name="ENCOFRADO_VIGA_7">#REF!</definedName>
    <definedName name="ENCOFRADO_VIGA_8">#REF!</definedName>
    <definedName name="ENCOFRADO_VIGA_9">#REF!</definedName>
    <definedName name="ENCOFRADO_VIGA_AMARRE_20x20">#REF!</definedName>
    <definedName name="ENCOFRADO_VIGA_AMARRE_20x20_10">#REF!</definedName>
    <definedName name="ENCOFRADO_VIGA_AMARRE_20x20_11">#REF!</definedName>
    <definedName name="ENCOFRADO_VIGA_AMARRE_20x20_6">#REF!</definedName>
    <definedName name="ENCOFRADO_VIGA_AMARRE_20x20_7">#REF!</definedName>
    <definedName name="ENCOFRADO_VIGA_AMARRE_20x20_8">#REF!</definedName>
    <definedName name="ENCOFRADO_VIGA_AMARRE_20x20_9">#REF!</definedName>
    <definedName name="ENCOFRADO_VIGA_FONDO">#REF!</definedName>
    <definedName name="ENCOFRADO_VIGA_FONDO_10">#REF!</definedName>
    <definedName name="ENCOFRADO_VIGA_FONDO_11">#REF!</definedName>
    <definedName name="ENCOFRADO_VIGA_FONDO_6">#REF!</definedName>
    <definedName name="ENCOFRADO_VIGA_FONDO_7">#REF!</definedName>
    <definedName name="ENCOFRADO_VIGA_FONDO_8">#REF!</definedName>
    <definedName name="ENCOFRADO_VIGA_FONDO_9">#REF!</definedName>
    <definedName name="ENCOFRADO_VIGA_GUARDERA">#REF!</definedName>
    <definedName name="ENCOFRADO_VIGA_GUARDERA_10">#REF!</definedName>
    <definedName name="ENCOFRADO_VIGA_GUARDERA_11">#REF!</definedName>
    <definedName name="ENCOFRADO_VIGA_GUARDERA_6">#REF!</definedName>
    <definedName name="ENCOFRADO_VIGA_GUARDERA_7">#REF!</definedName>
    <definedName name="ENCOFRADO_VIGA_GUARDERA_8">#REF!</definedName>
    <definedName name="ENCOFRADO_VIGA_GUARDERA_9">#REF!</definedName>
    <definedName name="encofradocolumna">#REF!</definedName>
    <definedName name="encofradocolumna_6">#REF!</definedName>
    <definedName name="encofradocolumna_8">#REF!</definedName>
    <definedName name="encofradorampa">#REF!</definedName>
    <definedName name="encofradorampa_8">#REF!</definedName>
    <definedName name="Energia_Planta_electrica__Compra_25Kw__Modelo_Gw25_marca_Pramac___Tanque_de_Combustible__130_Galones">[26]Insumos!$G$736</definedName>
    <definedName name="Enrocado_de_Protección">'[26]Análisis grales'!$F$5225</definedName>
    <definedName name="EQ.Batching.Plant.50yd3.hr">#REF!</definedName>
    <definedName name="EQ.Camion.Trompo.Ligador.7m3">#REF!</definedName>
    <definedName name="EQ.Grua.PH40.Boom80">#REF!</definedName>
    <definedName name="EQ.Pala.Cargadora.CAT930">#REF!</definedName>
    <definedName name="EQ.Planta.electrica50KVA">#REF!</definedName>
    <definedName name="Equipo_de_Oxicorte__uso_horario">'[26]Análisis grales'!$F$831</definedName>
    <definedName name="Equipo_oxicorte_mang_relojes_antorcha">[26]Insumos!$G$547</definedName>
    <definedName name="EQUIPOS">#REF!</definedName>
    <definedName name="Equipos_de_A_Ac_tipo_split_Inverter_Gree_18000_btu">[26]Insumos!$G$734</definedName>
    <definedName name="ere" hidden="1">'[13]ANALISIS STO DGO'!#REF!</definedName>
    <definedName name="erterter" hidden="1">'[11]ANALISIS STO DGO'!#REF!</definedName>
    <definedName name="ertwtw" hidden="1">'[11]ANALISIS STO DGO'!#REF!</definedName>
    <definedName name="erty" hidden="1">'[11]ANALISIS STO DGO'!#REF!</definedName>
    <definedName name="erwetet" hidden="1">'[11]ANALISIS STO DGO'!#REF!</definedName>
    <definedName name="erytrt" hidden="1">'[11]ANALISIS STO DGO'!#REF!</definedName>
    <definedName name="Escalera">#REF!</definedName>
    <definedName name="Escalera__pasarela__etc._Oficina">[26]Insumos!$G$135</definedName>
    <definedName name="Escalera_Interior_en_Cisterna__Registro_CI">'[26]Análisis grales'!$F$3092</definedName>
    <definedName name="ESCALERAS">#REF!</definedName>
    <definedName name="ESCALERAS_AN">#REF!</definedName>
    <definedName name="escalon.Ceramica">#REF!</definedName>
    <definedName name="Escalón.Ceramica">#REF!</definedName>
    <definedName name="escalon.de1.0">[59]Análisis!$D$1354</definedName>
    <definedName name="escalon.de1.2">[59]Análisis!$D$1344</definedName>
    <definedName name="escalon.de1.6">[59]Análisis!$D$1334</definedName>
    <definedName name="escalon.de1.8">[59]Análisis!$D$1324</definedName>
    <definedName name="escalon.de2.0">[59]Análisis!$D$1314</definedName>
    <definedName name="escalon.de30">[59]Análisis!$D$1293</definedName>
    <definedName name="escalon.de60">[59]Análisis!$D$1304</definedName>
    <definedName name="Escalón.Marmol">#REF!</definedName>
    <definedName name="ESCALON_17x30">#REF!</definedName>
    <definedName name="ESCALON_17x30_10">#REF!</definedName>
    <definedName name="ESCALON_17x30_11">#REF!</definedName>
    <definedName name="ESCALON_17x30_6">#REF!</definedName>
    <definedName name="ESCALON_17x30_7">#REF!</definedName>
    <definedName name="ESCALON_17x30_8">#REF!</definedName>
    <definedName name="ESCALON_17x30_9">#REF!</definedName>
    <definedName name="escalone.antideslizante">#REF!</definedName>
    <definedName name="ESCALONES">#REF!</definedName>
    <definedName name="escalones.ant.60cm">[59]Análisis!$D$1278</definedName>
    <definedName name="escalones.ceramica">[57]Análisis!$D$1340</definedName>
    <definedName name="Escalones.Hormigon">#REF!</definedName>
    <definedName name="Escalones_de_Cemento">'[26]Análisis grales'!$F$1788</definedName>
    <definedName name="Escalones_Granito_Blanco_2_y_3">[26]Insumos!$G$347</definedName>
    <definedName name="Escalones_malla_ciclonica">[26]Insumos!$G$409</definedName>
    <definedName name="Escarificacion_de_superficie">'[26]Análisis grales'!$F$951</definedName>
    <definedName name="ESCGRA23B">#REF!</definedName>
    <definedName name="ESCMARAGLPR">#REF!</definedName>
    <definedName name="Escoba">[26]Insumos!$G$402</definedName>
    <definedName name="ESCOBILLON">#REF!</definedName>
    <definedName name="ESCOBILLON_10">#REF!</definedName>
    <definedName name="ESCOBILLON_11">#REF!</definedName>
    <definedName name="ESCOBILLON_13">#REF!</definedName>
    <definedName name="ESCOBILLON_6">#REF!</definedName>
    <definedName name="ESCOBILLON_7">#REF!</definedName>
    <definedName name="ESCOBILLON_8">#REF!</definedName>
    <definedName name="ESCOBILLON_9">#REF!</definedName>
    <definedName name="Escobillones">[26]Insumos!$G$551</definedName>
    <definedName name="Escritorios__en__Rectangulares">[26]Insumos!$G$738</definedName>
    <definedName name="Escritorios__en_Rectangular_tipo_L">[26]Insumos!$G$737</definedName>
    <definedName name="ESCSUPCHAB">#REF!</definedName>
    <definedName name="ESCVIBG">#REF!</definedName>
    <definedName name="Eslingas_3">#N/A</definedName>
    <definedName name="espejo.cristaluz">#REF!</definedName>
    <definedName name="espejo.pulido">#REF!</definedName>
    <definedName name="esquineros">[53]Insumos!$L$43</definedName>
    <definedName name="Est.terminal.patinillo">#REF!</definedName>
    <definedName name="ESTAMPADO">#REF!</definedName>
    <definedName name="ESTAMPADO_10">#REF!</definedName>
    <definedName name="ESTAMPADO_11">#REF!</definedName>
    <definedName name="ESTAMPADO_6">#REF!</definedName>
    <definedName name="ESTAMPADO_7">#REF!</definedName>
    <definedName name="ESTAMPADO_8">#REF!</definedName>
    <definedName name="ESTAMPADO_9">#REF!</definedName>
    <definedName name="ESTANQUES">#REF!</definedName>
    <definedName name="ESTMET">#REF!</definedName>
    <definedName name="ESTOPA">#REF!</definedName>
    <definedName name="ESTOPA_10">#REF!</definedName>
    <definedName name="ESTOPA_11">#REF!</definedName>
    <definedName name="ESTOPA_6">#REF!</definedName>
    <definedName name="ESTOPA_7">#REF!</definedName>
    <definedName name="ESTOPA_8">#REF!</definedName>
    <definedName name="ESTOPA_9">#REF!</definedName>
    <definedName name="ESTRIA">#REF!</definedName>
    <definedName name="ESTRIAS">#REF!</definedName>
    <definedName name="Estrias.Villas">#REF!</definedName>
    <definedName name="ESTRUCTMET">#REF!</definedName>
    <definedName name="Estucado">#REF!</definedName>
    <definedName name="ETAPA3">#REF!</definedName>
    <definedName name="ethyt" hidden="1">'[11]ANALISIS STO DGO'!#REF!</definedName>
    <definedName name="EURO">#REF!</definedName>
    <definedName name="Exc.Arena.Densa">#REF!</definedName>
    <definedName name="Excav.Mecanic.Arena">#REF!</definedName>
    <definedName name="Excav.Mecanic.Roca">#REF!</definedName>
    <definedName name="Excav.Tierra">#REF!</definedName>
    <definedName name="EXCAVACION">#REF!</definedName>
    <definedName name="Excavacion.en.Roca">#REF!</definedName>
    <definedName name="Excavacion_de_material_no_clasificado_con_excavadora_235">'[26]Análisis grales'!$F$2085</definedName>
    <definedName name="Excavacion_de_Préstamo">'[26]Análisis grales'!$F$2175</definedName>
    <definedName name="Excavacion_de_roca_a_compresor_Demolicion_de_HormigonHA.">'[26]Análisis grales'!$F$775</definedName>
    <definedName name="Excavación_de_roca_blanda__a_mano">'[26]Análisis grales'!$F$1060</definedName>
    <definedName name="Excavación_de_Roca_con_Retromartillo">'[26]Análisis grales'!$F$4067</definedName>
    <definedName name="Excavacion_en_linea_de_Impulsion">'[26]Análisis grales'!$F$4731</definedName>
    <definedName name="Excavacion_en_tierra">'[26]Análisis grales'!$F$4383</definedName>
    <definedName name="Excavacion_Material_Inservible_con_D8K">'[26]Análisis grales'!$F$964</definedName>
    <definedName name="Excavacion_para_estructuras__Hasta_3.70_mts">'[26]Análisis grales'!$F$4060</definedName>
    <definedName name="Excavacion_para_estructuras_hasta_1.50">'[26]Análisis grales'!$F$2614</definedName>
    <definedName name="Excavacion_para_estructuras_hasta_1.85">'[26]Análisis grales'!$F$3413</definedName>
    <definedName name="Excavación_ponderada_mat._no_clasificado">'[26]Análisis grales'!$F$2505</definedName>
    <definedName name="Excel_BuiltIn_Extract">#REF!</definedName>
    <definedName name="Excel_BuiltIn_Extract_10">#REF!</definedName>
    <definedName name="Excel_BuiltIn_Extract_11">#REF!</definedName>
    <definedName name="Excel_BuiltIn_Extract_5">#REF!</definedName>
    <definedName name="Excel_BuiltIn_Extract_6">#REF!</definedName>
    <definedName name="Excel_BuiltIn_Extract_7">#REF!</definedName>
    <definedName name="Excel_BuiltIn_Extract_8">#REF!</definedName>
    <definedName name="Excel_BuiltIn_Extract_9">#REF!</definedName>
    <definedName name="Excel_BuiltIn_Print_Area">#REF!</definedName>
    <definedName name="Excel_BuiltIn_Print_Area_13">#REF!</definedName>
    <definedName name="Excel_BuiltIn_Print_Titles">NA()</definedName>
    <definedName name="Excel_BuiltIn_Print_Titles_3">#REF!</definedName>
    <definedName name="expansiones.3.8">[53]Insumos!$L$35</definedName>
    <definedName name="expl">[41]ADDENDA!#REF!</definedName>
    <definedName name="expl_6">#REF!</definedName>
    <definedName name="expl_8">#REF!</definedName>
    <definedName name="Exteriores">[34]Resumen!$F$32</definedName>
    <definedName name="Extracción_de_lodo_a_mano_en_CC3">'[26]Análisis grales'!$F$5387</definedName>
    <definedName name="Extracción_de_lodo_con_Retro_320_CAT">'[26]Análisis grales'!$F$2152</definedName>
    <definedName name="Extracción_IM">#REF!</definedName>
    <definedName name="Extracción_IM_10">#REF!</definedName>
    <definedName name="Extracción_IM_11">#REF!</definedName>
    <definedName name="Extracción_IM_5">#REF!</definedName>
    <definedName name="Extracción_IM_6">#REF!</definedName>
    <definedName name="Extracción_IM_7">#REF!</definedName>
    <definedName name="Extracción_IM_8">#REF!</definedName>
    <definedName name="Extracción_IM_9">#REF!</definedName>
    <definedName name="Extractores.de.Aire">#REF!</definedName>
    <definedName name="Fabricacion.Horm.Ind.">#REF!</definedName>
    <definedName name="Fac.optimi.obras.arte">'[63]ANALISIS A USAR'!$J$17</definedName>
    <definedName name="fachada.madera">#REF!</definedName>
    <definedName name="FACTOR">[26]Insumos!$B$1</definedName>
    <definedName name="FALLEBA10">#REF!</definedName>
    <definedName name="FALLEBA6">#REF!</definedName>
    <definedName name="fd" hidden="1">'[64]ANALISIS STO DGO'!#REF!</definedName>
    <definedName name="fdghdfh" hidden="1">'[11]ANALISIS STO DGO'!#REF!</definedName>
    <definedName name="fdhh" hidden="1">'[11]ANALISIS STO DGO'!#REF!</definedName>
    <definedName name="FE">'[65]med.mov.de tierras2'!$D$12</definedName>
    <definedName name="FECHACREACION">#REF!</definedName>
    <definedName name="FEO" hidden="1">'[11]ANALISIS STO DGO'!#REF!</definedName>
    <definedName name="Fertilizante_15_15">[26]Insumos!$G$479</definedName>
    <definedName name="FF" hidden="1">#REF!</definedName>
    <definedName name="ffff" hidden="1">#REF!</definedName>
    <definedName name="fg" hidden="1">'[11]ANALISIS STO DGO'!#REF!</definedName>
    <definedName name="fgdf" hidden="1">'[11]ANALISIS STO DGO'!#REF!</definedName>
    <definedName name="fgdfh" hidden="1">'[11]ANALISIS STO DGO'!#REF!</definedName>
    <definedName name="fgf" hidden="1">'[66]ANALISIS STO DGO'!#REF!</definedName>
    <definedName name="fgfhf" hidden="1">'[11]ANALISIS STO DGO'!#REF!</definedName>
    <definedName name="fgfhhfg" hidden="1">'[11]ANALISIS STO DGO'!#REF!</definedName>
    <definedName name="fghfyuj" hidden="1">'[11]ANALISIS STO DGO'!#REF!</definedName>
    <definedName name="fgjggj" hidden="1">'[11]ANALISIS STO DGO'!#REF!</definedName>
    <definedName name="fgjghjhh" hidden="1">'[11]ANALISIS STO DGO'!#REF!</definedName>
    <definedName name="fgjhgj" hidden="1">'[11]ANALISIS STO DGO'!#REF!</definedName>
    <definedName name="fgjj" hidden="1">'[11]ANALISIS STO DGO'!#REF!</definedName>
    <definedName name="fgkjm" hidden="1">'[11]ANALISIS STO DGO'!#REF!</definedName>
    <definedName name="fh" hidden="1">'[11]ANALISIS STO DGO'!#REF!</definedName>
    <definedName name="fhdf" hidden="1">'[66]ANALISIS STO DGO'!#REF!</definedName>
    <definedName name="fhftgh" hidden="1">'[11]ANALISIS STO DGO'!#REF!</definedName>
    <definedName name="fhgdfh" hidden="1">'[11]ANALISIS STO DGO'!#REF!</definedName>
    <definedName name="fhgfj" hidden="1">'[11]ANALISIS STO DGO'!#REF!</definedName>
    <definedName name="fhjgjhg" hidden="1">'[11]ANALISIS STO DGO'!#REF!</definedName>
    <definedName name="Figurado_de_Acero_en_taller">'[26]Análisis grales'!$F$766</definedName>
    <definedName name="Figurado_Industrial">[26]Insumos!$G$718</definedName>
    <definedName name="fino">[34]Insumos!$E$108</definedName>
    <definedName name="Fino.Inclinado">#REF!</definedName>
    <definedName name="Fino.Normal">#REF!</definedName>
    <definedName name="Fino.Techo.bermuda">[34]Análisis!$D$1202</definedName>
    <definedName name="fino.tipo.bermuda">#REF!</definedName>
    <definedName name="Fino_de_Techo___7.5_cm">'[26]analisis MVSUR'!$G$241</definedName>
    <definedName name="FINOTECHOBER">#REF!</definedName>
    <definedName name="FINOTECHOINCL">#REF!</definedName>
    <definedName name="FINOTECHOPLA">#REF!</definedName>
    <definedName name="fioa" hidden="1">'[11]ANALISIS STO DGO'!#REF!</definedName>
    <definedName name="fionl" hidden="1">'[11]ANALISIS STO DGO'!#REF!</definedName>
    <definedName name="FIOR">#REF!</definedName>
    <definedName name="FIOR_8">#REF!</definedName>
    <definedName name="fkep" hidden="1">'[11]ANALISIS STO DGO'!#REF!</definedName>
    <definedName name="Flecha_doble">[26]Insumos!$G$593</definedName>
    <definedName name="Flecha_sencilla">[26]Insumos!$G$592</definedName>
    <definedName name="Flex_Rex">[26]Insumos!$G$355</definedName>
    <definedName name="FLUXOMETROINODORO">#REF!</definedName>
    <definedName name="FLUXOMETROORINAL">#REF!</definedName>
    <definedName name="fo">#REF!</definedName>
    <definedName name="FORMALETA">#REF!</definedName>
    <definedName name="Fra" hidden="1">'[13]ANALISIS STO DGO'!#REF!</definedName>
    <definedName name="FRAGUA">#REF!</definedName>
    <definedName name="fraguache">[57]Análisis!$D$1042</definedName>
    <definedName name="FREG1HG">#REF!</definedName>
    <definedName name="FREG2HG">#REF!</definedName>
    <definedName name="FREGADERO_DOBLE_ACERO_INOX">#REF!</definedName>
    <definedName name="FREGADERO_DOBLE_ACERO_INOX_10">#REF!</definedName>
    <definedName name="FREGADERO_DOBLE_ACERO_INOX_11">#REF!</definedName>
    <definedName name="FREGADERO_DOBLE_ACERO_INOX_6">#REF!</definedName>
    <definedName name="FREGADERO_DOBLE_ACERO_INOX_7">#REF!</definedName>
    <definedName name="FREGADERO_DOBLE_ACERO_INOX_8">#REF!</definedName>
    <definedName name="FREGADERO_DOBLE_ACERO_INOX_9">#REF!</definedName>
    <definedName name="Fregadero_sencillo">[26]Insumos!$G$359</definedName>
    <definedName name="FREGADERO_SENCILLO_ACERO_INOX">#REF!</definedName>
    <definedName name="FREGADERO_SENCILLO_ACERO_INOX_10">#REF!</definedName>
    <definedName name="FREGADERO_SENCILLO_ACERO_INOX_11">#REF!</definedName>
    <definedName name="FREGADERO_SENCILLO_ACERO_INOX_6">#REF!</definedName>
    <definedName name="FREGADERO_SENCILLO_ACERO_INOX_7">#REF!</definedName>
    <definedName name="FREGADERO_SENCILLO_ACERO_INOX_8">#REF!</definedName>
    <definedName name="FREGADERO_SENCILLO_ACERO_INOX_9">#REF!</definedName>
    <definedName name="FREGDOBLE">[12]insumo!#REF!</definedName>
    <definedName name="FREGRADERODOBLE">[12]insumo!$D$21</definedName>
    <definedName name="Fridel">#REF!</definedName>
    <definedName name="fsadfasdf" hidden="1">'[11]ANALISIS STO DGO'!#REF!</definedName>
    <definedName name="fsdfklj" hidden="1">'[11]ANALISIS STO DGO'!#REF!</definedName>
    <definedName name="FSDFS">#REF!</definedName>
    <definedName name="FSDFS_6">#REF!</definedName>
    <definedName name="fuente.entrada">[34]Resumen!$D$21</definedName>
    <definedName name="Fulminante_verde_cal._22_americano">[26]Insumos!$G$450</definedName>
    <definedName name="FUNCION">[67]FUNCION!$C$16</definedName>
    <definedName name="Furgón_40_pies_para_materiales_alq_mes">[26]Insumos!$G$249</definedName>
    <definedName name="Furgón_completo__suministro">[26]Insumos!$G$136</definedName>
    <definedName name="FZ">#REF!</definedName>
    <definedName name="g">#REF!</definedName>
    <definedName name="GABCONINC01">#REF!</definedName>
    <definedName name="Gabinete.pared.cocina.caoba">#REF!</definedName>
    <definedName name="Gabinete.piso.baño.caoba">#REF!</definedName>
    <definedName name="Gabinete.piso.cocina.caoba">#REF!</definedName>
    <definedName name="gabinetesandiroba">[68]INSUMOS!$F$303</definedName>
    <definedName name="GABPARCA">#REF!</definedName>
    <definedName name="GABPARCAPLY">#REF!</definedName>
    <definedName name="GABPARPI">#REF!</definedName>
    <definedName name="GABPARPIPLY">#REF!</definedName>
    <definedName name="GABPISCA">#REF!</definedName>
    <definedName name="GABPISCAPLY">#REF!</definedName>
    <definedName name="GABPISPI">#REF!</definedName>
    <definedName name="GABPISPIPLY">#REF!</definedName>
    <definedName name="Garcia" hidden="1">'[11]ANALISIS STO DGO'!#REF!</definedName>
    <definedName name="Garita">#REF!</definedName>
    <definedName name="GAS_CIL">#REF!</definedName>
    <definedName name="GAS_CIL_10">#REF!</definedName>
    <definedName name="GAS_CIL_11">#REF!</definedName>
    <definedName name="GAS_CIL_6">#REF!</definedName>
    <definedName name="GAS_CIL_7">#REF!</definedName>
    <definedName name="GAS_CIL_8">#REF!</definedName>
    <definedName name="GAS_CIL_9">#REF!</definedName>
    <definedName name="GASOI">[12]insumo!#REF!</definedName>
    <definedName name="GASOIL">#REF!</definedName>
    <definedName name="GASOIL_10">#REF!</definedName>
    <definedName name="GASOIL_11">#REF!</definedName>
    <definedName name="GASOIL_6">#REF!</definedName>
    <definedName name="GASOIL_7">#REF!</definedName>
    <definedName name="GASOIL_8">#REF!</definedName>
    <definedName name="GASOIL_9">#REF!</definedName>
    <definedName name="gasoil_reg">'[31]ANALISIS PLANTA'!$F$32</definedName>
    <definedName name="GASOLINA">[32]INS!$D$561</definedName>
    <definedName name="GASOLINA_6">#REF!</definedName>
    <definedName name="GASTOSGENERALES_3">"$#REF!.$#REF!$#REF!"</definedName>
    <definedName name="GASTOSGENERALESA_3">"$#REF!.$#REF!$#REF!"</definedName>
    <definedName name="Gavión_Tipo_Caja">'[26]Análisis grales'!$F$1990</definedName>
    <definedName name="GAVIONES">#REF!</definedName>
    <definedName name="GAVIONES_10">#REF!</definedName>
    <definedName name="GAVIONES_11">#REF!</definedName>
    <definedName name="GAVIONES_6">#REF!</definedName>
    <definedName name="GAVIONES_7">#REF!</definedName>
    <definedName name="GAVIONES_8">#REF!</definedName>
    <definedName name="GAVIONES_9">#REF!</definedName>
    <definedName name="gd" hidden="1">'[11]ANALISIS STO DGO'!#REF!</definedName>
    <definedName name="gdf" hidden="1">'[69]ANALISIS STO DGO'!#REF!</definedName>
    <definedName name="GENERACION">#REF!</definedName>
    <definedName name="GENERADOR_DIESEL_400KW">#REF!</definedName>
    <definedName name="GENERADOR_DIESEL_400KW_10">#REF!</definedName>
    <definedName name="GENERADOR_DIESEL_400KW_11">#REF!</definedName>
    <definedName name="GENERADOR_DIESEL_400KW_6">#REF!</definedName>
    <definedName name="GENERADOR_DIESEL_400KW_7">#REF!</definedName>
    <definedName name="GENERADOR_DIESEL_400KW_8">#REF!</definedName>
    <definedName name="GENERADOR_DIESEL_400KW_9">#REF!</definedName>
    <definedName name="Geomalla_Macgrid_WG_120_x_30__4_x_50_Mts.">[26]Insumos!$G$730</definedName>
    <definedName name="Geotextil">[26]Insumos!$G$744</definedName>
    <definedName name="gf" hidden="1">'[11]ANALISIS STO DGO'!#REF!</definedName>
    <definedName name="GFGFF" hidden="1">#REF!</definedName>
    <definedName name="gfh" hidden="1">'[11]ANALISIS STO DGO'!#REF!</definedName>
    <definedName name="gfhgfd" hidden="1">'[11]ANALISIS STO DGO'!#REF!</definedName>
    <definedName name="gfj" hidden="1">'[11]ANALISIS STO DGO'!#REF!</definedName>
    <definedName name="GFSG" hidden="1">#REF!</definedName>
    <definedName name="GGG">#REF!</definedName>
    <definedName name="gh" hidden="1">'[66]ANALISIS STO DGO'!#REF!</definedName>
    <definedName name="ghg" hidden="1">'[11]ANALISIS STO DGO'!#REF!</definedName>
    <definedName name="ghjghjjh" hidden="1">'[11]ANALISIS STO DGO'!#REF!</definedName>
    <definedName name="ghkhjk" hidden="1">'[11]ANALISIS STO DGO'!#REF!</definedName>
    <definedName name="gjhg" hidden="1">'[11]ANALISIS STO DGO'!#REF!</definedName>
    <definedName name="gjhjg" hidden="1">'[11]ANALISIS STO DGO'!#REF!</definedName>
    <definedName name="gkhjk" hidden="1">'[11]ANALISIS STO DGO'!#REF!</definedName>
    <definedName name="gkhjkh" hidden="1">'[11]ANALISIS STO DGO'!#REF!</definedName>
    <definedName name="glpintura">'[50]Analisis Unit. '!$F$49</definedName>
    <definedName name="GOSEI" hidden="1">'[11]ANALISIS STO DGO'!#REF!</definedName>
    <definedName name="Gotero.Colgante">#REF!</definedName>
    <definedName name="Gotero_Colgante">'[26]Análisis grales'!$F$1263</definedName>
    <definedName name="GOTEROCOL">#REF!</definedName>
    <definedName name="GOTERORAN">#REF!</definedName>
    <definedName name="GRADER12G">[51]EQUIPOS!$I$11</definedName>
    <definedName name="granito.Blaco.piso">#REF!</definedName>
    <definedName name="Granito.Blanco">#REF!</definedName>
    <definedName name="GRANITO_30x30">#REF!</definedName>
    <definedName name="GRANITO_30x30_10">#REF!</definedName>
    <definedName name="GRANITO_30x30_11">#REF!</definedName>
    <definedName name="GRANITO_30x30_6">#REF!</definedName>
    <definedName name="GRANITO_30x30_7">#REF!</definedName>
    <definedName name="GRANITO_30x30_8">#REF!</definedName>
    <definedName name="GRANITO_30x30_9">#REF!</definedName>
    <definedName name="GRANITO_40x40">#REF!</definedName>
    <definedName name="GRANITO_40x40_10">#REF!</definedName>
    <definedName name="GRANITO_40x40_11">#REF!</definedName>
    <definedName name="GRANITO_40x40_6">#REF!</definedName>
    <definedName name="GRANITO_40x40_7">#REF!</definedName>
    <definedName name="GRANITO_40x40_8">#REF!</definedName>
    <definedName name="GRANITO_40x40_9">#REF!</definedName>
    <definedName name="GRANITO_FONDO_BCO_30x30">#REF!</definedName>
    <definedName name="GRANITO_FONDO_BCO_30x30_10">#REF!</definedName>
    <definedName name="GRANITO_FONDO_BCO_30x30_11">#REF!</definedName>
    <definedName name="GRANITO_FONDO_BCO_30x30_6">#REF!</definedName>
    <definedName name="GRANITO_FONDO_BCO_30x30_7">#REF!</definedName>
    <definedName name="GRANITO_FONDO_BCO_30x30_8">#REF!</definedName>
    <definedName name="GRANITO_FONDO_BCO_30x30_9">#REF!</definedName>
    <definedName name="GRANITO_FONDO_GRIS">#REF!</definedName>
    <definedName name="GRANITO_FONDO_GRIS_10">#REF!</definedName>
    <definedName name="GRANITO_FONDO_GRIS_11">#REF!</definedName>
    <definedName name="GRANITO_FONDO_GRIS_6">#REF!</definedName>
    <definedName name="GRANITO_FONDO_GRIS_7">#REF!</definedName>
    <definedName name="GRANITO_FONDO_GRIS_8">#REF!</definedName>
    <definedName name="GRANITO_FONDO_GRIS_9">#REF!</definedName>
    <definedName name="Granzote">#REF!</definedName>
    <definedName name="GRANZOTEF">#REF!</definedName>
    <definedName name="GRANZOTEG">#REF!</definedName>
    <definedName name="Grapas">[26]Insumos!$G$464</definedName>
    <definedName name="Grava">#REF!</definedName>
    <definedName name="Grava_10">#REF!</definedName>
    <definedName name="Grava_11">#REF!</definedName>
    <definedName name="Grava_6">#REF!</definedName>
    <definedName name="Grava_7">#REF!</definedName>
    <definedName name="Grava_8">#REF!</definedName>
    <definedName name="Grava_9">#REF!</definedName>
    <definedName name="Grava_de_3_4">[26]Insumos!$G$296</definedName>
    <definedName name="Grava_de_media">[26]Insumos!$G$295</definedName>
    <definedName name="GRAVAL">[12]insumo!$D$22</definedName>
    <definedName name="Gravilla3.8">#REF!</definedName>
    <definedName name="GRUA">#REF!</definedName>
    <definedName name="GRUA_10">#REF!</definedName>
    <definedName name="GRUA_11">#REF!</definedName>
    <definedName name="GRUA_20">#REF!</definedName>
    <definedName name="GRUA_6">#REF!</definedName>
    <definedName name="GRUA_7">#REF!</definedName>
    <definedName name="GRUA_8">#REF!</definedName>
    <definedName name="GRUA_9">#REF!</definedName>
    <definedName name="Grúa_Manitowoc_2900_3">#N/A</definedName>
    <definedName name="GT">#REF!</definedName>
    <definedName name="gtuy" hidden="1">'[11]ANALISIS STO DGO'!#REF!</definedName>
    <definedName name="Guantes_de_Carnaza_Doble_palma">[26]Insumos!$G$607</definedName>
    <definedName name="Guantes_de_cuero">[26]Insumos!$G$628</definedName>
    <definedName name="Guantes_en_Cuero">[26]Insumos!$G$615</definedName>
    <definedName name="gyjy" hidden="1">'[11]ANALISIS STO DGO'!#REF!</definedName>
    <definedName name="H">[25]M.O.!#REF!</definedName>
    <definedName name="HAANT4015124238">#REF!</definedName>
    <definedName name="HAANT4015180238">#REF!</definedName>
    <definedName name="HAANT4015210238">#REF!</definedName>
    <definedName name="HAANT4015240238">#REF!</definedName>
    <definedName name="HACHA">#REF!</definedName>
    <definedName name="HACHA_10">#REF!</definedName>
    <definedName name="HACHA_11">#REF!</definedName>
    <definedName name="HACHA_6">#REF!</definedName>
    <definedName name="HACHA_7">#REF!</definedName>
    <definedName name="HACHA_8">#REF!</definedName>
    <definedName name="HACHA_9">#REF!</definedName>
    <definedName name="HACOL20201244041238A20LIG">#REF!</definedName>
    <definedName name="HACOL20201244041238A20MANO">#REF!</definedName>
    <definedName name="HACOL20201244043814A20LIG">#REF!</definedName>
    <definedName name="HACOL20201244043814A20MANO">#REF!</definedName>
    <definedName name="HACOL2020180404122538A20">#REF!</definedName>
    <definedName name="HACOL20201804041238A20">#REF!</definedName>
    <definedName name="HACOL2020180604122538A20">#REF!</definedName>
    <definedName name="HACOL20201806041238A20">#REF!</definedName>
    <definedName name="HACOL20301244041238A20LIG">#REF!</definedName>
    <definedName name="HACOL20301244041238A20MANO">#REF!</definedName>
    <definedName name="HACOL2030180604122538A20">#REF!</definedName>
    <definedName name="HACOL20301806041238A20">#REF!</definedName>
    <definedName name="HACOL30301244081238A20LIG">#REF!</definedName>
    <definedName name="HACOL30301244081238A20MANO">#REF!</definedName>
    <definedName name="HACOL3030180408122538A30">#REF!</definedName>
    <definedName name="HACOL3030180408122538A30PORT">#REF!</definedName>
    <definedName name="HACOL30301804081238A30">#REF!</definedName>
    <definedName name="HACOL30301804081238A30PORT">#REF!</definedName>
    <definedName name="HACOL3030180608122538A30">#REF!</definedName>
    <definedName name="HACOL3030180608122538A30PORT">#REF!</definedName>
    <definedName name="HACOL30301806081238A30">#REF!</definedName>
    <definedName name="HACOL30301806081238A30PORT">#REF!</definedName>
    <definedName name="HACOL30302104043438A30">#REF!</definedName>
    <definedName name="HACOL30302104043438A30PORT">#REF!</definedName>
    <definedName name="HACOL30302106043438A30">#REF!</definedName>
    <definedName name="HACOL30302106043438A30PORT">#REF!</definedName>
    <definedName name="HACOL30302404043438A30">#REF!</definedName>
    <definedName name="HACOL30302404043438A30PORT">#REF!</definedName>
    <definedName name="HACOL30302406043438A30">#REF!</definedName>
    <definedName name="HACOL30302406043438A30PORT">#REF!</definedName>
    <definedName name="HACOL30401244043438A30LIG">#REF!</definedName>
    <definedName name="HACOL30401244043438A30MANO">#REF!</definedName>
    <definedName name="HACOL30401804043438A30">#REF!</definedName>
    <definedName name="HACOL30401804043438A30PORT">#REF!</definedName>
    <definedName name="HACOL30401806043438A30">#REF!</definedName>
    <definedName name="HACOL30401806043438A30PORT">#REF!</definedName>
    <definedName name="HACOL30402104043438A30">#REF!</definedName>
    <definedName name="HACOL30402104043438A30PORT">#REF!</definedName>
    <definedName name="HACOL30402106043438A30">#REF!</definedName>
    <definedName name="HACOL30402106043438A30PORT">#REF!</definedName>
    <definedName name="HACOL30402404043438A30">#REF!</definedName>
    <definedName name="HACOL30402404043438A30PORT">#REF!</definedName>
    <definedName name="HACOL30402406043438A30">#REF!</definedName>
    <definedName name="HACOL30402406043438A30PORT">#REF!</definedName>
    <definedName name="HACOL40401244041243438A20LIG">#REF!</definedName>
    <definedName name="HACOL40401244041243438A20MANO">#REF!</definedName>
    <definedName name="HACOL4040180404124342538A20">#REF!</definedName>
    <definedName name="HACOL4040180404124342538A20PORT">#REF!</definedName>
    <definedName name="HACOL40401804041243438A20">#REF!</definedName>
    <definedName name="HACOL40401804041243438A20PORT">#REF!</definedName>
    <definedName name="HACOL4040180604124342538A30">#REF!</definedName>
    <definedName name="HACOL4040180604124342538A30PORT">#REF!</definedName>
    <definedName name="HACOL40401806041243438A30">#REF!</definedName>
    <definedName name="HACOL40401806041243438A30PORT">#REF!</definedName>
    <definedName name="HACOL4040210404122543438A20">#REF!</definedName>
    <definedName name="HACOL4040210404122543438A20PORT">#REF!</definedName>
    <definedName name="HACOL40402104041243438A20">#REF!</definedName>
    <definedName name="HACOL40402104041243438A20PORT">#REF!</definedName>
    <definedName name="HACOL4040210604122543438A30">#REF!</definedName>
    <definedName name="HACOL4040210604122543438A30PORT">#REF!</definedName>
    <definedName name="HACOL40402106041243438A30">#REF!</definedName>
    <definedName name="HACOL40402106041243438A30PORT">#REF!</definedName>
    <definedName name="HACOL4040240404122543438A20">#REF!</definedName>
    <definedName name="HACOL4040240404122543438A20PORT">#REF!</definedName>
    <definedName name="HACOL40402404041243438A20">#REF!</definedName>
    <definedName name="HACOL40402404041243438A20PORT">#REF!</definedName>
    <definedName name="HACOL4040240604122543438A30">#REF!</definedName>
    <definedName name="HACOL4040240604122543438A30PORT">#REF!</definedName>
    <definedName name="HACOL40402406041243438A30">#REF!</definedName>
    <definedName name="HACOL40402406041243438A30PORT">#REF!</definedName>
    <definedName name="HACOL5050124404344138A20LIG">#REF!</definedName>
    <definedName name="HACOL5050124404344138A20MANO">#REF!</definedName>
    <definedName name="HACOL5050180404344138A20">#REF!</definedName>
    <definedName name="HACOL5050180404344138A20PORT">#REF!</definedName>
    <definedName name="HACOL5050180604344138A20">#REF!</definedName>
    <definedName name="HACOL5050180604344138A20PORT">#REF!</definedName>
    <definedName name="HACOL5050210404344138A20">#REF!</definedName>
    <definedName name="HACOL5050210404344138A20PORT">#REF!</definedName>
    <definedName name="HACOL5050210604344138A20">#REF!</definedName>
    <definedName name="HACOL5050210604344138A20PORT">#REF!</definedName>
    <definedName name="HACOL5050240404344138A20">#REF!</definedName>
    <definedName name="HACOL5050240404344138A20PORT">#REF!</definedName>
    <definedName name="HACOL5050240604344138A20">#REF!</definedName>
    <definedName name="HACOL5050240604344138A20PORT">#REF!</definedName>
    <definedName name="HACOL60601244012138A20LIG">#REF!</definedName>
    <definedName name="HACOL60601244012138A20MANO">#REF!</definedName>
    <definedName name="HACOL60601804012138A20">#REF!</definedName>
    <definedName name="HACOL60601804012138A30PORT">#REF!</definedName>
    <definedName name="HACOL60601806012138A30">#REF!</definedName>
    <definedName name="HACOL60601806012138A30PORT">#REF!</definedName>
    <definedName name="HACOL60602104012138A20">#REF!</definedName>
    <definedName name="HACOL60602104012138A30PORT">#REF!</definedName>
    <definedName name="HACOL60602106012138A30">#REF!</definedName>
    <definedName name="HACOL60602106012138A30PORT">#REF!</definedName>
    <definedName name="HACOL60602404012138A20">#REF!</definedName>
    <definedName name="HACOL60602404012138A20PORT">#REF!</definedName>
    <definedName name="HACOL60602406012138A20">#REF!</definedName>
    <definedName name="HACOL60602406012138A20PORT">#REF!</definedName>
    <definedName name="HACOLA15201244043814A20LIG">#REF!</definedName>
    <definedName name="HACOLA15201244043814A20MANO">#REF!</definedName>
    <definedName name="HACOLA15201244043838A20LIG">#REF!</definedName>
    <definedName name="HACOLA15201244043838A20MANO">#REF!</definedName>
    <definedName name="HACOLA20201244043814A20LIG">#REF!</definedName>
    <definedName name="HACOLA20201244043814A20MANO">#REF!</definedName>
    <definedName name="HADIN10201244023821214A20LIG">#REF!</definedName>
    <definedName name="HADIN10201244023821214A20MANO">#REF!</definedName>
    <definedName name="HADIN10201804023821214A20">#REF!</definedName>
    <definedName name="HADIN15201244023831214A20LIG">#REF!</definedName>
    <definedName name="HADIN15201244023831214A20MANO">#REF!</definedName>
    <definedName name="HADIN15201244023831238A20LIG">#REF!</definedName>
    <definedName name="HADIN15201244023831238A20MANO">#REF!</definedName>
    <definedName name="HADIN15201804023831214A20">#REF!</definedName>
    <definedName name="HADIN20201244023831238A20LIG">#REF!</definedName>
    <definedName name="HADIN20201244023831238A20MANO">#REF!</definedName>
    <definedName name="HADIN20201804023831238A20">#REF!</definedName>
    <definedName name="HALOS10124403825A25LIGW">#REF!</definedName>
    <definedName name="HALOS101244038A25LIGW">#REF!</definedName>
    <definedName name="HALOS10124603825A25LIGW">#REF!</definedName>
    <definedName name="HALOS101246038A25LIGW">#REF!</definedName>
    <definedName name="HALOS10180403825A25">#REF!</definedName>
    <definedName name="HALOS101804038A25">#REF!</definedName>
    <definedName name="HALOS10180603825A25">#REF!</definedName>
    <definedName name="HALOS101806038A25">#REF!</definedName>
    <definedName name="HALOS12124403825A25LIGW">#REF!</definedName>
    <definedName name="HALOS121244038A25LIGW">#REF!</definedName>
    <definedName name="HALOS12124603825A25LIGW">#REF!</definedName>
    <definedName name="HALOS121246038A25LIGW">#REF!</definedName>
    <definedName name="HALOS12180403825A25">#REF!</definedName>
    <definedName name="HALOS121804038A25">#REF!</definedName>
    <definedName name="HALOS12180603825A25">#REF!</definedName>
    <definedName name="HALOS121806038A25">#REF!</definedName>
    <definedName name="HAMUR15180403825A20X202CAR">#REF!</definedName>
    <definedName name="HAMUR151804038A20X202CAR">#REF!</definedName>
    <definedName name="HAMUR15180603825A20X202CAR">#REF!</definedName>
    <definedName name="HAMUR151806038A20X202CAR">#REF!</definedName>
    <definedName name="HAMUR15210403825A20X202CAR">#REF!</definedName>
    <definedName name="HAMUR152104038A20X202CAR">#REF!</definedName>
    <definedName name="HAMUR15210603825A20X202CAR">#REF!</definedName>
    <definedName name="HAMUR152106038A20X202CAR">#REF!</definedName>
    <definedName name="HAMUR15240403825A20X202CAR">#REF!</definedName>
    <definedName name="HAMUR152404038A20X202CAR">#REF!</definedName>
    <definedName name="HAMUR15240603825A20X202CAR">#REF!</definedName>
    <definedName name="HAMUR152406038A20X202CAR">#REF!</definedName>
    <definedName name="HAMUR20180403825A20X202CAR">#REF!</definedName>
    <definedName name="HAMUR201804038A20X202CAR">#REF!</definedName>
    <definedName name="HAMUR20180603825A20X202CAR">#REF!</definedName>
    <definedName name="HAMUR201806038A20X202CAR">#REF!</definedName>
    <definedName name="HAMUR20210401225A10X102CAR">#REF!</definedName>
    <definedName name="HAMUR20210401225A20X202CAR">#REF!</definedName>
    <definedName name="HAMUR202104012A10X102CAR">#REF!</definedName>
    <definedName name="HAMUR202104012A20X202CAR">#REF!</definedName>
    <definedName name="HAMUR20210403825A20X202CAR">#REF!</definedName>
    <definedName name="HAMUR202104038A20X202CAR">#REF!</definedName>
    <definedName name="HAMUR20210601225A10X102CAR">#REF!</definedName>
    <definedName name="HAMUR20210601225A20X202CAR">#REF!</definedName>
    <definedName name="HAMUR202106012A10X102CAR">#REF!</definedName>
    <definedName name="HAMUR202106012A20X202CAR">#REF!</definedName>
    <definedName name="HAMUR20210603825A20X202CAR">#REF!</definedName>
    <definedName name="HAMUR202106038A20X202CAR">#REF!</definedName>
    <definedName name="HAMUR20240401225A10X102CAR">#REF!</definedName>
    <definedName name="HAMUR20240401225A20X202CAR">#REF!</definedName>
    <definedName name="HAMUR202404012A10X102CAR">#REF!</definedName>
    <definedName name="HAMUR202404012A20X202CAR">#REF!</definedName>
    <definedName name="HAMUR20240601225A10X102CAR">#REF!</definedName>
    <definedName name="HAMUR20240601225A20X202CAR">#REF!</definedName>
    <definedName name="HAMUR202406012A10X102CAR">#REF!</definedName>
    <definedName name="HAMUR202406012A20X202CAR">#REF!</definedName>
    <definedName name="HAPISO38A20AD124ESP10">#REF!</definedName>
    <definedName name="HAPISO38A20AD124ESP12">#REF!</definedName>
    <definedName name="HAPISO38A20AD124ESP15">#REF!</definedName>
    <definedName name="HAPISO38A20AD124ESP20">#REF!</definedName>
    <definedName name="HAPISO38A20AD140ESP10">#REF!</definedName>
    <definedName name="HAPISO38A20AD140ESP12">#REF!</definedName>
    <definedName name="HAPISO38A20AD140ESP15">#REF!</definedName>
    <definedName name="HAPISO38A20AD140ESP20">#REF!</definedName>
    <definedName name="HAPISO38A20AD180ESP10">#REF!</definedName>
    <definedName name="HAPISO38A20AD180ESP12">#REF!</definedName>
    <definedName name="HAPISO38A20AD180ESP15">#REF!</definedName>
    <definedName name="HAPISO38A20AD180ESP20">#REF!</definedName>
    <definedName name="HAPISO38A20AD210ESP10">#REF!</definedName>
    <definedName name="HAPISO38A20AD210ESP12">#REF!</definedName>
    <definedName name="HAPISO38A20AD210ESP15">#REF!</definedName>
    <definedName name="HAPISO38A20AD210ESP20">#REF!</definedName>
    <definedName name="HARAMPA12124401225A2038A20LIGWIN">#REF!</definedName>
    <definedName name="HARAMPA12124401225A2038A20MANO">#REF!</definedName>
    <definedName name="HARAMPA121244012A2038A20LIGWIN">#REF!</definedName>
    <definedName name="HARAMPA121244012A2038A20MANO">#REF!</definedName>
    <definedName name="HARAMPA12124601225A2038A20LIGWIN">#REF!</definedName>
    <definedName name="HARAMPA12124601225A2038A20MANO">#REF!</definedName>
    <definedName name="HARAMPA121246012A2038A20LIGWIN">#REF!</definedName>
    <definedName name="HARAMPA121246012A2038A20MANO">#REF!</definedName>
    <definedName name="HARAMPA12180401225A2038A20">#REF!</definedName>
    <definedName name="HARAMPA121804012A2038A20">#REF!</definedName>
    <definedName name="HARAMPA12180601225A2038A20">#REF!</definedName>
    <definedName name="HARAMPA121806012A2038A20">#REF!</definedName>
    <definedName name="HARAMPA12210401225A2038A20">#REF!</definedName>
    <definedName name="HARAMPA122104012A2038A20">#REF!</definedName>
    <definedName name="HARAMPA12210601225A2038A20">#REF!</definedName>
    <definedName name="HARAMPA122106012A2038A20">#REF!</definedName>
    <definedName name="HARAMPA12240401225A2038A20">#REF!</definedName>
    <definedName name="HARAMPA122404012A2038A20">#REF!</definedName>
    <definedName name="HARAMPA12240601225A2038A20">#REF!</definedName>
    <definedName name="HARAMPA122406012A2038A20">#REF!</definedName>
    <definedName name="HAVA15201244043814A20LIG">#REF!</definedName>
    <definedName name="HAVA15201244043814A20MANO">#REF!</definedName>
    <definedName name="HAVA20201244043838A20LIG">#REF!</definedName>
    <definedName name="HAVA20201244043838A20MANO">#REF!</definedName>
    <definedName name="HAVIGA20401244033423838A20LIGWIN">#REF!</definedName>
    <definedName name="HAVIGA20401246033423838A20LIGWIN">#REF!</definedName>
    <definedName name="HAVIGA20401804033423838A20">#REF!</definedName>
    <definedName name="HAVIGA20401804033423838A20POR">#REF!</definedName>
    <definedName name="HAVIGA20401806033423838A20">#REF!</definedName>
    <definedName name="HAVIGA20401806033423838A20POR">#REF!</definedName>
    <definedName name="HAVIGA20402104033423838A20">#REF!</definedName>
    <definedName name="HAVIGA20402104033423838A20POR">#REF!</definedName>
    <definedName name="HAVIGA20402106033423838A20">#REF!</definedName>
    <definedName name="HAVIGA20402106033423838A20POR">#REF!</definedName>
    <definedName name="HAVIGA20402404033423838A20">#REF!</definedName>
    <definedName name="HAVIGA20402404033423838A20POR">#REF!</definedName>
    <definedName name="HAVIGA20402406033423838A20">#REF!</definedName>
    <definedName name="HAVIGA20402406033423838A20POR">#REF!</definedName>
    <definedName name="HAVIGA25501244043423838A25LIGWIN">#REF!</definedName>
    <definedName name="HAVIGA25501246043423838A25LIGWIN">#REF!</definedName>
    <definedName name="HAVIGA25501804043423838A25">#REF!</definedName>
    <definedName name="HAVIGA25501804043423838A25POR">#REF!</definedName>
    <definedName name="HAVIGA25501806043423838A25">#REF!</definedName>
    <definedName name="HAVIGA25501806043423838A25POR">#REF!</definedName>
    <definedName name="HAVIGA25502104043423838A25">#REF!</definedName>
    <definedName name="HAVIGA25502104043423838A25POR">#REF!</definedName>
    <definedName name="HAVIGA25502106043423838A25">#REF!</definedName>
    <definedName name="HAVIGA25502106043423838A25POR">#REF!</definedName>
    <definedName name="HAVIGA25502404043423838A25">#REF!</definedName>
    <definedName name="HAVIGA25502404043423838A25POR">#REF!</definedName>
    <definedName name="HAVIGA25502406043423838A25">#REF!</definedName>
    <definedName name="HAVIGA25502406043423838A25POR">#REF!</definedName>
    <definedName name="HAVIGA3060124404123838A25LIGWIN">#REF!</definedName>
    <definedName name="HAVIGA3060124604123838A25LIGWIN">#REF!</definedName>
    <definedName name="HAVIGA3060180404123838A25">#REF!</definedName>
    <definedName name="HAVIGA3060180404123838A25POR">#REF!</definedName>
    <definedName name="HAVIGA3060180604123838A25">#REF!</definedName>
    <definedName name="HAVIGA3060180604123838A25POR">#REF!</definedName>
    <definedName name="HAVIGA3060210404123838A25">#REF!</definedName>
    <definedName name="HAVIGA3060210404123838A25POR">#REF!</definedName>
    <definedName name="HAVIGA3060210604123838A25">#REF!</definedName>
    <definedName name="HAVIGA3060210604123838A25POR">#REF!</definedName>
    <definedName name="HAVIGA3060240404123838A25">#REF!</definedName>
    <definedName name="HAVIGA3060240404123838A25POR">#REF!</definedName>
    <definedName name="HAVIGA3060240604123838A25">#REF!</definedName>
    <definedName name="HAVIGA3060240604123838A25POR">#REF!</definedName>
    <definedName name="HAVIGA408012440512122538A25LIGWIN">#REF!</definedName>
    <definedName name="HAVIGA4080124405121238A25LIGWIN">#REF!</definedName>
    <definedName name="HAVIGA4080124605121238A25LIGWIN">#REF!</definedName>
    <definedName name="HAVIGA4080180405121238A25">#REF!</definedName>
    <definedName name="HAVIGA4080180405121238A25POR">#REF!</definedName>
    <definedName name="HAVIGA408018060512122538A25">#REF!</definedName>
    <definedName name="HAVIGA408018060512122538A25POR">#REF!</definedName>
    <definedName name="HAVIGA4080180605121238A25">#REF!</definedName>
    <definedName name="HAVIGA4080180605121238A25POR">#REF!</definedName>
    <definedName name="HAVIGA4080210405121238A25">#REF!</definedName>
    <definedName name="HAVIGA4080210405121238A25por">#REF!</definedName>
    <definedName name="HAVIGA408021060512122538A25">#REF!</definedName>
    <definedName name="HAVIGA408021060512122538A25POR">#REF!</definedName>
    <definedName name="HAVIGA4080210605121238A25">#REF!</definedName>
    <definedName name="HAVIGA4080210605121238A25POR">#REF!</definedName>
    <definedName name="HAVIGA4080240405121238A25">#REF!</definedName>
    <definedName name="HAVIGA4080240405121238A25POR">#REF!</definedName>
    <definedName name="HAVIGA408024060512122538A25">#REF!</definedName>
    <definedName name="HAVIGA408024060512122538A25PORT">#REF!</definedName>
    <definedName name="HAVIGA4080240605121238A25">#REF!</definedName>
    <definedName name="HAVIGA4080240605121238A25POR">#REF!</definedName>
    <definedName name="HAVUE4010124402383825A20LIGWIN">#REF!</definedName>
    <definedName name="HAVUE40101244023838A20LIGWIN">#REF!</definedName>
    <definedName name="HAVUE4010124602383825A20LIGWIN">#REF!</definedName>
    <definedName name="HAVUE40101246023838A20LIGWIN">#REF!</definedName>
    <definedName name="HAVUE4010180402383825A20">#REF!</definedName>
    <definedName name="HAVUE40101804023838A20">#REF!</definedName>
    <definedName name="HAVUE40101806023838A20">#REF!</definedName>
    <definedName name="HAVUE4012124402383825A20LIGWIN">#REF!</definedName>
    <definedName name="HAVUE40121244023838A20LIGWIN">#REF!</definedName>
    <definedName name="HAVUE4012124602383825A20LIGWIN">#REF!</definedName>
    <definedName name="HAVUE40121246023838A20LIGWIN">#REF!</definedName>
    <definedName name="HAVUE4012180402383825A20">#REF!</definedName>
    <definedName name="HAVUE40121804023838A20">#REF!</definedName>
    <definedName name="HAVUE4012180602383825A20">#REF!</definedName>
    <definedName name="HAVUE40121806023838A20">#REF!</definedName>
    <definedName name="HAZCH301354081225C634ADLIG">#REF!</definedName>
    <definedName name="HAZCH3013540812C634ADLIG">#REF!</definedName>
    <definedName name="HAZCH301356081225C634ADLIG">#REF!</definedName>
    <definedName name="HAZCH3013560812C634ADLIG">#REF!</definedName>
    <definedName name="HAZCH301404081225C634AD">#REF!</definedName>
    <definedName name="HAZCH3014040812C634AD">#REF!</definedName>
    <definedName name="HAZCH301406081225C634AD">#REF!</definedName>
    <definedName name="HAZCH3014060812C634AD">#REF!</definedName>
    <definedName name="HAZCH301804081225C634AD">#REF!</definedName>
    <definedName name="HAZCH3018040812C634AD">#REF!</definedName>
    <definedName name="HAZCH301806081225C634AD">#REF!</definedName>
    <definedName name="HAZCH3018060812C634AD">#REF!</definedName>
    <definedName name="HAZCH302104081225C634AD">#REF!</definedName>
    <definedName name="HAZCH3021040812C634AD">#REF!</definedName>
    <definedName name="HAZCH302106081225C634AD">#REF!</definedName>
    <definedName name="HAZCH3021060812C634AD">#REF!</definedName>
    <definedName name="HAZCH302404081225C634AD">#REF!</definedName>
    <definedName name="HAZCH3024040812C634AD">#REF!</definedName>
    <definedName name="HAZCH302406081225C634AD">#REF!</definedName>
    <definedName name="HAZCH3024060812C634AD">#REF!</definedName>
    <definedName name="HAZCH35180401225A15ADC18342CAM">#REF!</definedName>
    <definedName name="HAZCH351804012A15ADC18342CAM">#REF!</definedName>
    <definedName name="HAZCH35180601225A15ADC18342CAM">#REF!</definedName>
    <definedName name="HAZCH351806012A15ADC18342CAM">#REF!</definedName>
    <definedName name="HAZCH35210401225A15ADC18342CAM">#REF!</definedName>
    <definedName name="HAZCH352104012A15ADC18342CAM">#REF!</definedName>
    <definedName name="HAZCH35210601225A15ADC18342CAM">#REF!</definedName>
    <definedName name="HAZCH352106012A15ADC18342CAM">#REF!</definedName>
    <definedName name="HAZCH35240401225A15ADC18342CAM">#REF!</definedName>
    <definedName name="HAZCH352404012A15ADC18342CAM">#REF!</definedName>
    <definedName name="HAZCH35240601225A15ADC18342CAM">#REF!</definedName>
    <definedName name="HAZCH352406012A15ADC18342CAM">#REF!</definedName>
    <definedName name="HAZCH4013540812C634ADLIG">#REF!</definedName>
    <definedName name="HAZCH4013560812C634ADLIG">#REF!</definedName>
    <definedName name="HAZCH401404081225C634AD">#REF!</definedName>
    <definedName name="HAZCH4014040812C634AD">#REF!</definedName>
    <definedName name="HAZCH401804081225C634AD">#REF!</definedName>
    <definedName name="HAZCH4018040812C634AD">#REF!</definedName>
    <definedName name="HAZCH402104081225C634AD">#REF!</definedName>
    <definedName name="HAZCH4021040812C634AD">#REF!</definedName>
    <definedName name="HAZCH402404081225C634AD">#REF!</definedName>
    <definedName name="HAZCH4024040812C634AD">#REF!</definedName>
    <definedName name="HAZCH402406081225C634AD">#REF!</definedName>
    <definedName name="HAZCH4024060812C634AD">#REF!</definedName>
    <definedName name="HAZCH601356081225C634ADLIG">#REF!</definedName>
    <definedName name="HAZCH6013560812C634ADLIG">#REF!</definedName>
    <definedName name="HAZCH601406081225C634AD">#REF!</definedName>
    <definedName name="HAZCH6014060812C634AD">#REF!</definedName>
    <definedName name="HAZCH601806081225C634AD">#REF!</definedName>
    <definedName name="HAZCH6018060812C634AD">#REF!</definedName>
    <definedName name="HAZCH602106081225C634AD">#REF!</definedName>
    <definedName name="HAZCH6021060812C634AD">#REF!</definedName>
    <definedName name="HAZM201512423838A30LIG">#REF!</definedName>
    <definedName name="HAZM301512423838A30LIG">#REF!</definedName>
    <definedName name="HAZM302012423838A25LIG">#REF!</definedName>
    <definedName name="HAZM302013523838A25LIG">#REF!</definedName>
    <definedName name="HAZM302014023838A25">#REF!</definedName>
    <definedName name="HAZM30X20180">#REF!</definedName>
    <definedName name="HAZM401512423838A30LIG">#REF!</definedName>
    <definedName name="HAZM452012433838A25LIG">#REF!</definedName>
    <definedName name="HAZM452013533838A25LIG">#REF!</definedName>
    <definedName name="HAZM452014033838A25">#REF!</definedName>
    <definedName name="HAZM452018033838A25">#REF!</definedName>
    <definedName name="HAZM452512433838A25LIG">#REF!</definedName>
    <definedName name="HAZM452513533838A25LIG">#REF!</definedName>
    <definedName name="HAZM452514033838A25">#REF!</definedName>
    <definedName name="HAZM452521033838A25">#REF!</definedName>
    <definedName name="HAZM452524033838A25">#REF!</definedName>
    <definedName name="HAZM45X25180">#REF!</definedName>
    <definedName name="HAZM602512433838A25LIG">#REF!</definedName>
    <definedName name="HAZM602513533838A25LIG">#REF!</definedName>
    <definedName name="HAZM602514033838A25">#REF!</definedName>
    <definedName name="HAZM602521033838A25">#REF!</definedName>
    <definedName name="HAZM602524033838A25">#REF!</definedName>
    <definedName name="HAZM60X25180">#REF!</definedName>
    <definedName name="hdfh" hidden="1">'[11]ANALISIS STO DGO'!#REF!</definedName>
    <definedName name="HERR_MENO">#REF!</definedName>
    <definedName name="HERR_MENO_10">#REF!</definedName>
    <definedName name="HERR_MENO_11">#REF!</definedName>
    <definedName name="HERR_MENO_6">#REF!</definedName>
    <definedName name="HERR_MENO_7">#REF!</definedName>
    <definedName name="HERR_MENO_8">#REF!</definedName>
    <definedName name="HERR_MENO_9">#REF!</definedName>
    <definedName name="HERRERIA">#REF!</definedName>
    <definedName name="hgf" hidden="1">'[13]ANALISIS STO DGO'!#REF!</definedName>
    <definedName name="hgjmfg" hidden="1">'[11]ANALISIS STO DGO'!#REF!</definedName>
    <definedName name="HGON100">[70]Mezcla!$G$81</definedName>
    <definedName name="HGON140">[70]Mezcla!$G$106</definedName>
    <definedName name="HGON180">[70]Mezcla!$G$131</definedName>
    <definedName name="HGON210">[70]Mezcla!$G$156</definedName>
    <definedName name="HidrofugoSXPEL.32oz">#REF!</definedName>
    <definedName name="Hielo_en_funda">[26]Insumos!$G$639</definedName>
    <definedName name="HILO">#REF!</definedName>
    <definedName name="HILO_10">#REF!</definedName>
    <definedName name="HILO_11">#REF!</definedName>
    <definedName name="HILO_6">#REF!</definedName>
    <definedName name="HILO_7">#REF!</definedName>
    <definedName name="HILO_8">#REF!</definedName>
    <definedName name="HILO_9">#REF!</definedName>
    <definedName name="Hilos">[26]Insumos!$G$330</definedName>
    <definedName name="HINCA_3">"$#REF!.$#REF!$#REF!"</definedName>
    <definedName name="Hinca_de_Pilotes_3">#N/A</definedName>
    <definedName name="HINCADEPILOTES_3">#N/A</definedName>
    <definedName name="HINDUSTRIAL100">[12]insumo!$D$33</definedName>
    <definedName name="HINDUSTRIAL210">[12]insumo!$D$36</definedName>
    <definedName name="hjhkf" hidden="1">'[11]ANALISIS STO DGO'!#REF!</definedName>
    <definedName name="hjkh" hidden="1">'[11]ANALISIS STO DGO'!#REF!</definedName>
    <definedName name="hjkhjk" hidden="1">'[11]ANALISIS STO DGO'!#REF!</definedName>
    <definedName name="hjkhjkl" hidden="1">'[11]ANALISIS STO DGO'!#REF!</definedName>
    <definedName name="hjlh" hidden="1">'[11]ANALISIS STO DGO'!#REF!</definedName>
    <definedName name="hjlhl" hidden="1">'[11]ANALISIS STO DGO'!#REF!</definedName>
    <definedName name="hjtjyt" hidden="1">'[11]ANALISIS STO DGO'!#REF!</definedName>
    <definedName name="hkdjgh" hidden="1">'[11]ANALISIS STO DGO'!#REF!</definedName>
    <definedName name="hkhjl" hidden="1">'[11]ANALISIS STO DGO'!#REF!</definedName>
    <definedName name="hligadora">#REF!</definedName>
    <definedName name="HOJASEGUETA">#REF!</definedName>
    <definedName name="hola" hidden="1">#REF!</definedName>
    <definedName name="HORACIO_3">"$#REF!.$L$66:$W$66"</definedName>
    <definedName name="horind100">[12]insumo!#REF!</definedName>
    <definedName name="horind140">[12]insumo!#REF!</definedName>
    <definedName name="horind180">[12]insumo!#REF!</definedName>
    <definedName name="horind210">[12]insumo!#REF!</definedName>
    <definedName name="horm.1.3">'[50]Analisis Unit. '!$F$74</definedName>
    <definedName name="horm.1.3.5">'[50]Analisis Unit. '!$F$64</definedName>
    <definedName name="Horm.1.3.5.llenado.Bloques">#REF!</definedName>
    <definedName name="Horm.100">#REF!</definedName>
    <definedName name="Horm.140">#REF!</definedName>
    <definedName name="Horm.180">#REF!</definedName>
    <definedName name="Horm.180.Aditivo">#REF!</definedName>
    <definedName name="Horm.210">#REF!</definedName>
    <definedName name="Horm.210.Adit.">#REF!</definedName>
    <definedName name="Horm.210.Aditivos">#REF!</definedName>
    <definedName name="Horm.210.Visto.Aditivos">#REF!</definedName>
    <definedName name="Horm.280">#REF!</definedName>
    <definedName name="Horm.Ind.100">#REF!</definedName>
    <definedName name="Horm.Ind.140">#REF!</definedName>
    <definedName name="Horm.Ind.140.Sin.Bomba">[34]Insumos!$E$35</definedName>
    <definedName name="Horm.Ind.160">#REF!</definedName>
    <definedName name="Horm.Ind.180">#REF!</definedName>
    <definedName name="Horm.Ind.180.Sin.Bomba">[34]Insumos!$E$37</definedName>
    <definedName name="Horm.Ind.210">#REF!</definedName>
    <definedName name="Horm.Ind.210.Sin.Bomba">[34]Insumos!$E$39</definedName>
    <definedName name="Horm.Ind.240">#REF!</definedName>
    <definedName name="Horm.Ind.250">#REF!</definedName>
    <definedName name="Horm.Visto.Blanco.Aditivos">#REF!</definedName>
    <definedName name="Horm_124_TrompoyWinche">#REF!</definedName>
    <definedName name="Horm_124_TrompoyWinche_10">#REF!</definedName>
    <definedName name="Horm_124_TrompoyWinche_11">#REF!</definedName>
    <definedName name="Horm_124_TrompoyWinche_6">#REF!</definedName>
    <definedName name="Horm_124_TrompoyWinche_7">#REF!</definedName>
    <definedName name="Horm_124_TrompoyWinche_8">#REF!</definedName>
    <definedName name="Horm_124_TrompoyWinche_9">#REF!</definedName>
    <definedName name="HORM_140">#REF!</definedName>
    <definedName name="HORM_180">#REF!</definedName>
    <definedName name="HORM_210">#REF!</definedName>
    <definedName name="HORM_IND_180">#REF!</definedName>
    <definedName name="HORM_IND_180_10">#REF!</definedName>
    <definedName name="HORM_IND_180_11">#REF!</definedName>
    <definedName name="HORM_IND_180_6">#REF!</definedName>
    <definedName name="HORM_IND_180_7">#REF!</definedName>
    <definedName name="HORM_IND_180_8">#REF!</definedName>
    <definedName name="HORM_IND_180_9">#REF!</definedName>
    <definedName name="HORM_IND_210">#REF!</definedName>
    <definedName name="HORM_IND_210_10">#REF!</definedName>
    <definedName name="HORM_IND_210_11">#REF!</definedName>
    <definedName name="HORM_IND_210_6">#REF!</definedName>
    <definedName name="HORM_IND_210_7">#REF!</definedName>
    <definedName name="HORM_IND_210_8">#REF!</definedName>
    <definedName name="HORM_IND_210_9">#REF!</definedName>
    <definedName name="HORM_IND_240">#REF!</definedName>
    <definedName name="HORM_IND_240_10">#REF!</definedName>
    <definedName name="HORM_IND_240_11">#REF!</definedName>
    <definedName name="HORM_IND_240_6">#REF!</definedName>
    <definedName name="HORM_IND_240_7">#REF!</definedName>
    <definedName name="HORM_IND_240_8">#REF!</definedName>
    <definedName name="HORM_IND_240_9">#REF!</definedName>
    <definedName name="HORM124">#REF!</definedName>
    <definedName name="HORM124LIGADORA">#REF!</definedName>
    <definedName name="HORM124LIGAWINCHE">#REF!</definedName>
    <definedName name="HORM135">#REF!</definedName>
    <definedName name="HORM135_MANUAL">'[54]HORM. Y MORTEROS.'!$H$212</definedName>
    <definedName name="HORM135LIGADORA">#REF!</definedName>
    <definedName name="HORM135LIGAWINCHE">#REF!</definedName>
    <definedName name="HORM140">#REF!</definedName>
    <definedName name="HORM160">#REF!</definedName>
    <definedName name="HORM180">#REF!</definedName>
    <definedName name="HORM210">#REF!</definedName>
    <definedName name="HORM240">#REF!</definedName>
    <definedName name="HORM250">#REF!</definedName>
    <definedName name="HORM260">#REF!</definedName>
    <definedName name="HORM280">#REF!</definedName>
    <definedName name="HORM300">#REF!</definedName>
    <definedName name="HORM315">[71]Ana!#REF!</definedName>
    <definedName name="HORM350">#REF!</definedName>
    <definedName name="HORM400">#REF!</definedName>
    <definedName name="HORMFROT">#REF!</definedName>
    <definedName name="HORMIGON_1_2_4__180KG_M2">'[26]Análisis grales'!$F$1116</definedName>
    <definedName name="HORMIGON_1_3_5_140KG_M2">'[26]Análisis grales'!$F$1108</definedName>
    <definedName name="Hormigón_210_kg_cm2_con_aditivos">'[30]LISTA DE PRECIO'!$C$10</definedName>
    <definedName name="HORMIGON_210KG_M2">'[26]Análisis grales'!$F$1134</definedName>
    <definedName name="HORMIGON_AN">#REF!</definedName>
    <definedName name="HORMIGON_ANCLAJE_BIFURCACION_TUBERIA_ENTRADA_A_ESTACION_DE_BOMBEO">'[26]Análisis grales'!$G$5260</definedName>
    <definedName name="HORMIGON_ARMADO_EN_COLUMNAS_35X35_12Ø_3_4__3U.Ø3_8___15">'[26]Análisis grales'!$F$4913</definedName>
    <definedName name="HORMIGON_ARMADO_EN_COLUMNAS_50X50_12Ø_1_Ø3_8___10">'[26]Análisis grales'!$F$4900</definedName>
    <definedName name="HORMIGON_ARMADO_EN_COLUMNAS_70X70_48Ø_1_2_Ø3_8___10">'[26]Análisis grales'!$F$5166</definedName>
    <definedName name="Hormigon_Clase_A_en_Cabezales">'[26]Análisis grales'!$F$2341</definedName>
    <definedName name="Hormigon_Clase_A_en_Cajones_2X2X0.25">'[26]Análisis grales'!$F$2352</definedName>
    <definedName name="Hormigon_Columnas_Verja_0.20_X_0.30_Mts_2.454_Qq___M3">'[26]Análisis grales'!$F$1674</definedName>
    <definedName name="Hormigon_de_Planta_100_kg_cm2">[26]Insumos!$G$727</definedName>
    <definedName name="Hormigon_de_planta_140_kg_cm2">[26]Insumos!$G$312</definedName>
    <definedName name="Hormigon_de_Planta_180_kg_cm1">[26]Insumos!$G$313</definedName>
    <definedName name="Hormigon_de_Planta_210_kg_cm2">[26]Insumos!$G$314</definedName>
    <definedName name="Hormigon_de_Planta_240_kg_cm3">[26]Insumos!$G$315</definedName>
    <definedName name="Hormigon_de_Planta_280_kg_cm2">[26]Insumos!$G$316</definedName>
    <definedName name="Hormigon_de_Planta_80_kg_cm3">[26]Insumos!$G$726</definedName>
    <definedName name="Hormigon_en_Muros_y_Losas_de_Canal_de_Desague">'[26]Análisis grales'!$F$4032</definedName>
    <definedName name="HORMIGON_EN_PROTECCION_TUBERIA_EN_LECHO_DE_CAÑADA">'[26]Análisis grales'!$G$5221</definedName>
    <definedName name="Hormigon_en_Rampa_de_Escalera">'[26]Análisis grales'!$F$5082</definedName>
    <definedName name="Hormigon_en_Zapata_Rampa_de_Escalera">'[26]Análisis grales'!$F$5069</definedName>
    <definedName name="Hormigón_Industrial_210_Kg_cm2">[72]Insumos!$B$71:$D$71</definedName>
    <definedName name="Hormigón_Industrial_210_Kg_cm2_1">[72]Insumos!$B$71:$D$71</definedName>
    <definedName name="Hormigón_Industrial_210_Kg_cm2_2">[72]Insumos!$B$71:$D$71</definedName>
    <definedName name="Hormigón_Industrial_210_Kg_cm2_3">[72]Insumos!$B$71:$D$71</definedName>
    <definedName name="HORMIGON_SIMPLE__en_losa_de_fondo">'[26]Análisis grales'!$F$1124</definedName>
    <definedName name="Hormigon_Viga_Amarre_SNT__20x20__180_KG_CM2__4_DE_1_2___3_8__A_.20_grado_40__LIG.">'[26]Análisis grales'!$F$3981</definedName>
    <definedName name="HORMIGON_VIGAS_1Y_4Y_TECHO">'[26]Análisis grales'!$F$4963</definedName>
    <definedName name="HORMIGON_VIGAS_2Y_TECHO">'[26]Análisis grales'!$F$5029</definedName>
    <definedName name="HORMIGON_VIGAS_3Y_TECHO">'[26]Análisis grales'!$F$5042</definedName>
    <definedName name="HORMIGON_VIGAS_40X55_3Ø_1_y_4_3_4_EØ3_8___15_10">'[26]Análisis grales'!$F$4950</definedName>
    <definedName name="HORMIGON_VIGAS_V1__30X60_6_Ø_3_4__Y_2_3_8___EØ3_8___20_10">'[26]Análisis grales'!$F$4963</definedName>
    <definedName name="HORMIGON_VIGAS_V2__25X35_4_Ø_3_4____EØ3_8___20_10">'[26]Análisis grales'!$F$4976</definedName>
    <definedName name="HORMIGON_VIGAS_V3__30X60_5_Ø_3_4__Y_2_Ø_3_8___EØ3_8___20_10">'[26]Análisis grales'!$F$4989</definedName>
    <definedName name="HORMIGON_VIGAS_V4__25X35_4_Ø_3_4__Y_2_Ø_1_2___EØ3_8___20_10">'[26]Análisis grales'!$F$5002</definedName>
    <definedName name="HORMIGON_VIGAS_X_TECHO">'[26]Análisis grales'!$F$5055</definedName>
    <definedName name="hormigon1.3.5">#REF!</definedName>
    <definedName name="HORMIGON100">#REF!</definedName>
    <definedName name="hormigon140">#REF!</definedName>
    <definedName name="hormigon140_6">#REF!</definedName>
    <definedName name="hormigon140_8">#REF!</definedName>
    <definedName name="hormigon180">#REF!</definedName>
    <definedName name="hormigon180_8">#REF!</definedName>
    <definedName name="hormigon210">#REF!</definedName>
    <definedName name="hormigon210_8">#REF!</definedName>
    <definedName name="HORMIGON210V">#REF!</definedName>
    <definedName name="HORMIGON210VSC">#REF!</definedName>
    <definedName name="HORMIGONARMADOGUARDARRUEDASYDEFENSASLATERALES_3">#N/A</definedName>
    <definedName name="HORMIGONARMADOLOSADEAPROCHE_3">#N/A</definedName>
    <definedName name="HORMIGONARMADOLOSADETABLERO_3">#N/A</definedName>
    <definedName name="HORMIGONARMADOVIGUETAS_3">#N/A</definedName>
    <definedName name="HORMINDUS">#REF!</definedName>
    <definedName name="HS210_Manual">'[31]ANALISIS PLANTA'!$G$111</definedName>
    <definedName name="Hs280_Manual">'[31]ANALISIS PLANTA'!$G$1484</definedName>
    <definedName name="htyrt" hidden="1">'[11]ANALISIS STO DGO'!#REF!</definedName>
    <definedName name="HuellaMarmol">#REF!</definedName>
    <definedName name="hwinche">#REF!</definedName>
    <definedName name="i">[32]INS!#REF!</definedName>
    <definedName name="Iguala_Medica_periodica">[26]Insumos!$G$634</definedName>
    <definedName name="ijfdlkh" hidden="1">'[11]ANALISIS STO DGO'!#REF!</definedName>
    <definedName name="iliukk" hidden="1">'[11]ANALISIS STO DGO'!#REF!</definedName>
    <definedName name="ilma">[35]M.O.!#REF!</definedName>
    <definedName name="ilsa" hidden="1">'[11]ANALISIS STO DGO'!#REF!</definedName>
    <definedName name="imocolocjuntas">[68]INSUMOS!$F$261</definedName>
    <definedName name="Impermeabilizante">[34]Insumos!$E$48</definedName>
    <definedName name="Impermeabilizante.Fibra.Vidrio.Siliconizer">#REF!</definedName>
    <definedName name="impermeabilizante.impertecho">#REF!</definedName>
    <definedName name="Impermeabilizante_de_Lona_asfaltica_4kg__3mm">'[26]Análisis grales'!$F$4235</definedName>
    <definedName name="IMPERMEABILIZANTES">#REF!</definedName>
    <definedName name="IMPEST">#REF!</definedName>
    <definedName name="impresion_2">[73]Directos!#REF!</definedName>
    <definedName name="IMPREV">#REF!</definedName>
    <definedName name="IMPREVISTO">#REF!</definedName>
    <definedName name="Imprimir_área_IM">[2]PRESUPUESTO!$A$1763:$L$1796</definedName>
    <definedName name="Imprimir_área_IM_6">#REF!</definedName>
    <definedName name="Incidencia_de_Transporte_interno_de_compactador_manual">'[26]Análisis grales'!$F$680</definedName>
    <definedName name="INCREM">#REF!</definedName>
    <definedName name="INCREMENTO">#REF!</definedName>
    <definedName name="INCREMENTO_GRAL">#REF!</definedName>
    <definedName name="INCREMENTO1">#REF!</definedName>
    <definedName name="INCREMENTO2">#REF!</definedName>
    <definedName name="INCREMENTO3">#REF!</definedName>
    <definedName name="INDIRECTOS">#REF!</definedName>
    <definedName name="ingeniera">[40]M.O.!$C$10</definedName>
    <definedName name="ingeniera_10">#REF!</definedName>
    <definedName name="ingeniera_11">#REF!</definedName>
    <definedName name="ingeniera_5">#REF!</definedName>
    <definedName name="ingeniera_6">#REF!</definedName>
    <definedName name="ingeniera_7">#REF!</definedName>
    <definedName name="ingeniera_8">#REF!</definedName>
    <definedName name="ingeniera_9">#REF!</definedName>
    <definedName name="INOALARBCO">#REF!</definedName>
    <definedName name="INOALARCOL">#REF!</definedName>
    <definedName name="INOBCOSER">#REF!</definedName>
    <definedName name="INOBCOTAPASER">#REF!</definedName>
    <definedName name="inodoro">#REF!</definedName>
    <definedName name="Inodoro.Royal.Alargado">#REF!</definedName>
    <definedName name="INODORO_BCO_TAPA">#REF!</definedName>
    <definedName name="INODORO_BCO_TAPA_10">#REF!</definedName>
    <definedName name="INODORO_BCO_TAPA_11">#REF!</definedName>
    <definedName name="INODORO_BCO_TAPA_6">#REF!</definedName>
    <definedName name="INODORO_BCO_TAPA_7">#REF!</definedName>
    <definedName name="INODORO_BCO_TAPA_8">#REF!</definedName>
    <definedName name="INODORO_BCO_TAPA_9">#REF!</definedName>
    <definedName name="Inodoro_ROYAL_Blanco">[26]Insumos!$G$356</definedName>
    <definedName name="Inodoro_TAINO">[26]Insumos!$G$357</definedName>
    <definedName name="inodorosimplex">[12]insumo!#REF!</definedName>
    <definedName name="INS_HORMIGON_124">[74]HORM_MOR!$A$7:$D$7</definedName>
    <definedName name="INST.ELECTRICA.EXTERIOR">#REF!</definedName>
    <definedName name="Inst.Sanitaria.1erN">#REF!</definedName>
    <definedName name="Inst.Sanitaria.1erN.">#REF!</definedName>
    <definedName name="Inst.Sanitaria.2do.3ery4toN">#REF!</definedName>
    <definedName name="Inst.sanitaria3er.4toy5toN">#REF!</definedName>
    <definedName name="instalacion.electrica.principal">[34]Resumen!$D$23</definedName>
    <definedName name="Instalacion.sanitaria.Entrepiso">#REF!</definedName>
    <definedName name="Instalacion_alambre_de_puas_verja">'[26]Análisis grales'!$F$558</definedName>
    <definedName name="Instalacion_de_postes_de_madera_verja_alambre_de_puas">'[26]Análisis grales'!$F$549</definedName>
    <definedName name="Instalacion_de_Tuberias_PVC_de_6_Pulgadas__Drenaje_Interior">'[26]Análisis grales'!$F$3391</definedName>
    <definedName name="Instalacion_de_Tuberias_PVC_de_8_Pulgadas__Alc_Pluvial_y_Sanitario">'[26]Análisis grales'!$F$3406</definedName>
    <definedName name="Instalacion_de_Ventilaciones">'[26]Análisis grales'!$F$13</definedName>
    <definedName name="Instalacion_molde_de_muro_HA_Convencional">'[26]Análisis grales'!$F$112</definedName>
    <definedName name="INSUMO_1">#REF!</definedName>
    <definedName name="INSUMO_1_10">#REF!</definedName>
    <definedName name="INSUMO_1_11">#REF!</definedName>
    <definedName name="INSUMO_1_6">#REF!</definedName>
    <definedName name="INSUMO_1_7">#REF!</definedName>
    <definedName name="INSUMO_1_8">#REF!</definedName>
    <definedName name="INSUMO_1_9">#REF!</definedName>
    <definedName name="INSUMOS">#REF!</definedName>
    <definedName name="INTERRUPTOR_3w">#REF!</definedName>
    <definedName name="INTERRUPTOR_3w_10">#REF!</definedName>
    <definedName name="INTERRUPTOR_3w_11">#REF!</definedName>
    <definedName name="INTERRUPTOR_3w_6">#REF!</definedName>
    <definedName name="INTERRUPTOR_3w_7">#REF!</definedName>
    <definedName name="INTERRUPTOR_3w_8">#REF!</definedName>
    <definedName name="INTERRUPTOR_3w_9">#REF!</definedName>
    <definedName name="INTERRUPTOR_4w">#REF!</definedName>
    <definedName name="INTERRUPTOR_4w_10">#REF!</definedName>
    <definedName name="INTERRUPTOR_4w_11">#REF!</definedName>
    <definedName name="INTERRUPTOR_4w_6">#REF!</definedName>
    <definedName name="INTERRUPTOR_4w_7">#REF!</definedName>
    <definedName name="INTERRUPTOR_4w_8">#REF!</definedName>
    <definedName name="INTERRUPTOR_4w_9">#REF!</definedName>
    <definedName name="INTERRUPTOR_DOBLE">#REF!</definedName>
    <definedName name="Interruptor_doble__suministro">[26]Insumos!$G$230</definedName>
    <definedName name="INTERRUPTOR_DOBLE_10">#REF!</definedName>
    <definedName name="INTERRUPTOR_DOBLE_11">#REF!</definedName>
    <definedName name="INTERRUPTOR_DOBLE_6">#REF!</definedName>
    <definedName name="INTERRUPTOR_DOBLE_7">#REF!</definedName>
    <definedName name="INTERRUPTOR_DOBLE_8">#REF!</definedName>
    <definedName name="INTERRUPTOR_DOBLE_9">#REF!</definedName>
    <definedName name="INTERRUPTOR_SENC">#REF!</definedName>
    <definedName name="INTERRUPTOR_SENC_10">#REF!</definedName>
    <definedName name="INTERRUPTOR_SENC_11">#REF!</definedName>
    <definedName name="INTERRUPTOR_SENC_6">#REF!</definedName>
    <definedName name="INTERRUPTOR_SENC_7">#REF!</definedName>
    <definedName name="INTERRUPTOR_SENC_8">#REF!</definedName>
    <definedName name="INTERRUPTOR_SENC_9">#REF!</definedName>
    <definedName name="INTERRUPTOR3VIAS">#REF!</definedName>
    <definedName name="INTERRUPTOR4VIAS">#REF!</definedName>
    <definedName name="INTERRUPTORDOBLE">#REF!</definedName>
    <definedName name="INTERRUPTORPILOTO">#REF!</definedName>
    <definedName name="INTERRUPTORSENCILLO">#REF!</definedName>
    <definedName name="INTERRUPTORTRIPLE">#REF!</definedName>
    <definedName name="Inversor_Trace_2.5_K_Modelo_us_2524_Trace">[26]Insumos!$G$731</definedName>
    <definedName name="ITBIS">[75]Insumos!$G$2</definedName>
    <definedName name="ITBS">#REF!</definedName>
    <definedName name="Izado_de_Tabletas_3">#N/A</definedName>
    <definedName name="IZAJE_3">"$#REF!.$#REF!$#REF!"</definedName>
    <definedName name="Izaje_de_Vigas_Postensadas_3">#N/A</definedName>
    <definedName name="J">#REF!</definedName>
    <definedName name="Jamba.caoba">#REF!</definedName>
    <definedName name="jfuoe" hidden="1">'[11]ANALISIS STO DGO'!#REF!</definedName>
    <definedName name="jgklgjh" hidden="1">'[11]ANALISIS STO DGO'!#REF!</definedName>
    <definedName name="jhjhj" hidden="1">'[11]ANALISIS STO DGO'!#REF!</definedName>
    <definedName name="jhkl" hidden="1">'[11]ANALISIS STO DGO'!#REF!</definedName>
    <definedName name="jiro" hidden="1">'[11]ANALISIS STO DGO'!#REF!</definedName>
    <definedName name="JOEL">#REF!</definedName>
    <definedName name="Jornal_ayudante_AY">[26]Insumos!$G$11</definedName>
    <definedName name="Jornal_Maestro_de_Area_MA">[26]Insumos!$G$15</definedName>
    <definedName name="Jornal_oper.1ra_categoria__OP1">[76]insumos!$D$8</definedName>
    <definedName name="Jornal_oper_1ra_categoria_OP1">[26]Insumos!$G$14</definedName>
    <definedName name="Jornal_oper_2da_categoria_OP2">[26]Insumos!$G$13</definedName>
    <definedName name="Jornal_oper_3ra_terminador_OP3">[26]Insumos!$G$12</definedName>
    <definedName name="JORNAL_peon_TNC">[26]Insumos!$G$9</definedName>
    <definedName name="Jornal_tecnico_calificado_TC">[26]Insumos!$G$10</definedName>
    <definedName name="jrtjrdt" hidden="1">'[11]ANALISIS STO DGO'!#REF!</definedName>
    <definedName name="junta.water.stop">[59]Análisis!$D$1570</definedName>
    <definedName name="JUNTA_CERA_INODORO">#REF!</definedName>
    <definedName name="JUNTA_CERA_INODORO_10">#REF!</definedName>
    <definedName name="JUNTA_CERA_INODORO_11">#REF!</definedName>
    <definedName name="JUNTA_CERA_INODORO_6">#REF!</definedName>
    <definedName name="JUNTA_CERA_INODORO_7">#REF!</definedName>
    <definedName name="JUNTA_CERA_INODORO_8">#REF!</definedName>
    <definedName name="JUNTA_CERA_INODORO_9">#REF!</definedName>
    <definedName name="Junta_de_cera">[26]Insumos!$G$66</definedName>
    <definedName name="JUNTA_DRESSER_12">#REF!</definedName>
    <definedName name="JUNTA_DRESSER_12_10">#REF!</definedName>
    <definedName name="JUNTA_DRESSER_12_11">#REF!</definedName>
    <definedName name="JUNTA_DRESSER_12_6">#REF!</definedName>
    <definedName name="JUNTA_DRESSER_12_7">#REF!</definedName>
    <definedName name="JUNTA_DRESSER_12_8">#REF!</definedName>
    <definedName name="JUNTA_DRESSER_12_9">#REF!</definedName>
    <definedName name="JUNTA_DRESSER_16">[55]INSU!$D$231</definedName>
    <definedName name="JUNTA_DRESSER_16_10">#REF!</definedName>
    <definedName name="JUNTA_DRESSER_16_11">#REF!</definedName>
    <definedName name="JUNTA_DRESSER_16_6">#REF!</definedName>
    <definedName name="JUNTA_DRESSER_16_7">#REF!</definedName>
    <definedName name="JUNTA_DRESSER_16_8">#REF!</definedName>
    <definedName name="JUNTA_DRESSER_16_9">#REF!</definedName>
    <definedName name="Junta_Dresser_18__criolla">[26]Insumos!$G$121</definedName>
    <definedName name="JUNTA_DRESSER_2">#REF!</definedName>
    <definedName name="JUNTA_DRESSER_2_10">#REF!</definedName>
    <definedName name="JUNTA_DRESSER_2_11">#REF!</definedName>
    <definedName name="JUNTA_DRESSER_2_6">#REF!</definedName>
    <definedName name="JUNTA_DRESSER_2_7">#REF!</definedName>
    <definedName name="JUNTA_DRESSER_2_8">#REF!</definedName>
    <definedName name="JUNTA_DRESSER_2_9">#REF!</definedName>
    <definedName name="JUNTA_DRESSER_3">#REF!</definedName>
    <definedName name="JUNTA_DRESSER_3_10">#REF!</definedName>
    <definedName name="JUNTA_DRESSER_3_11">#REF!</definedName>
    <definedName name="JUNTA_DRESSER_3_6">#REF!</definedName>
    <definedName name="JUNTA_DRESSER_3_7">#REF!</definedName>
    <definedName name="JUNTA_DRESSER_3_8">#REF!</definedName>
    <definedName name="JUNTA_DRESSER_3_9">#REF!</definedName>
    <definedName name="JUNTA_DRESSER_4">#REF!</definedName>
    <definedName name="JUNTA_DRESSER_4_10">#REF!</definedName>
    <definedName name="JUNTA_DRESSER_4_11">#REF!</definedName>
    <definedName name="JUNTA_DRESSER_4_6">#REF!</definedName>
    <definedName name="JUNTA_DRESSER_4_7">#REF!</definedName>
    <definedName name="JUNTA_DRESSER_4_8">#REF!</definedName>
    <definedName name="JUNTA_DRESSER_4_9">#REF!</definedName>
    <definedName name="JUNTA_DRESSER_6">[55]INSU!$D$234</definedName>
    <definedName name="JUNTA_DRESSER_6_10">#REF!</definedName>
    <definedName name="JUNTA_DRESSER_6_11">#REF!</definedName>
    <definedName name="JUNTA_DRESSER_6_6">#REF!</definedName>
    <definedName name="JUNTA_DRESSER_6_7">#REF!</definedName>
    <definedName name="JUNTA_DRESSER_6_8">#REF!</definedName>
    <definedName name="JUNTA_DRESSER_6_9">#REF!</definedName>
    <definedName name="JUNTA_DRESSER_8">#REF!</definedName>
    <definedName name="JUNTA_DRESSER_8_10">#REF!</definedName>
    <definedName name="JUNTA_DRESSER_8_11">#REF!</definedName>
    <definedName name="JUNTA_DRESSER_8_6">#REF!</definedName>
    <definedName name="JUNTA_DRESSER_8_7">#REF!</definedName>
    <definedName name="JUNTA_DRESSER_8_8">#REF!</definedName>
    <definedName name="JUNTA_DRESSER_8_9">#REF!</definedName>
    <definedName name="JUNTA_WATER_STOP_9">#REF!</definedName>
    <definedName name="JUNTA_WATER_STOP_9_10">#REF!</definedName>
    <definedName name="JUNTA_WATER_STOP_9_11">#REF!</definedName>
    <definedName name="JUNTA_WATER_STOP_9_6">#REF!</definedName>
    <definedName name="JUNTA_WATER_STOP_9_7">#REF!</definedName>
    <definedName name="JUNTA_WATER_STOP_9_8">#REF!</definedName>
    <definedName name="JUNTA_WATER_STOP_9_9">#REF!</definedName>
    <definedName name="JUNTACERA">#REF!</definedName>
    <definedName name="k">[35]M.O.!#REF!</definedName>
    <definedName name="Kerosene">[26]Insumos!$G$552</definedName>
    <definedName name="Key" hidden="1">'[13]ANALISIS STO DGO'!#REF!</definedName>
    <definedName name="Kit_Adaptador_para_carretas">[26]Insumos!$G$613</definedName>
    <definedName name="kjkjhkh" hidden="1">'[11]ANALISIS STO DGO'!#REF!</definedName>
    <definedName name="kkjgh" hidden="1">'[11]ANALISIS STO DGO'!#REF!</definedName>
    <definedName name="kl">#REF!</definedName>
    <definedName name="Kurt">#REF!</definedName>
    <definedName name="l" hidden="1">'[13]ANALISIS STO DGO'!#REF!</definedName>
    <definedName name="L_1">#REF!</definedName>
    <definedName name="L_2">#REF!</definedName>
    <definedName name="L_5">#REF!</definedName>
    <definedName name="LABORATORIO">#REF!</definedName>
    <definedName name="Ladrillos.2x4x8pulg.">[34]Insumos!$E$112</definedName>
    <definedName name="LADRILLOS_4x8x2">#REF!</definedName>
    <definedName name="LADRILLOS_4x8x2_10">#REF!</definedName>
    <definedName name="LADRILLOS_4x8x2_11">#REF!</definedName>
    <definedName name="LADRILLOS_4x8x2_6">#REF!</definedName>
    <definedName name="LADRILLOS_4x8x2_7">#REF!</definedName>
    <definedName name="LADRILLOS_4x8x2_8">#REF!</definedName>
    <definedName name="LADRILLOS_4x8x2_9">#REF!</definedName>
    <definedName name="Ladrillos_de_HS__2x4x8">'[26]Análisis grales'!$F$223</definedName>
    <definedName name="LAMPARA_FLUORESC_2x4">#REF!</definedName>
    <definedName name="LAMPARA_FLUORESC_2x4_10">#REF!</definedName>
    <definedName name="LAMPARA_FLUORESC_2x4_11">#REF!</definedName>
    <definedName name="LAMPARA_FLUORESC_2x4_6">#REF!</definedName>
    <definedName name="LAMPARA_FLUORESC_2x4_7">#REF!</definedName>
    <definedName name="LAMPARA_FLUORESC_2x4_8">#REF!</definedName>
    <definedName name="LAMPARA_FLUORESC_2x4_9">#REF!</definedName>
    <definedName name="LAMPARAS">#REF!</definedName>
    <definedName name="LAMPARAS_DE_1500W_220V">[43]INSU!$B$41</definedName>
    <definedName name="LAQUEAR_MADERA">#REF!</definedName>
    <definedName name="LAQUEAR_MADERA_10">#REF!</definedName>
    <definedName name="LAQUEAR_MADERA_11">#REF!</definedName>
    <definedName name="LAQUEAR_MADERA_6">#REF!</definedName>
    <definedName name="LAQUEAR_MADERA_7">#REF!</definedName>
    <definedName name="LAQUEAR_MADERA_8">#REF!</definedName>
    <definedName name="LAQUEAR_MADERA_9">#REF!</definedName>
    <definedName name="LATEX">#REF!</definedName>
    <definedName name="Lav.American.Standar.Saona">#REF!</definedName>
    <definedName name="LAVADERO_DOBLE">#REF!</definedName>
    <definedName name="LAVADERO_DOBLE_10">#REF!</definedName>
    <definedName name="LAVADERO_DOBLE_11">#REF!</definedName>
    <definedName name="LAVADERO_DOBLE_6">#REF!</definedName>
    <definedName name="LAVADERO_DOBLE_7">#REF!</definedName>
    <definedName name="LAVADERO_DOBLE_8">#REF!</definedName>
    <definedName name="LAVADERO_DOBLE_9">#REF!</definedName>
    <definedName name="LAVADERO_GRANITO_SENCILLO">#REF!</definedName>
    <definedName name="LAVADERO_GRANITO_SENCILLO_10">#REF!</definedName>
    <definedName name="LAVADERO_GRANITO_SENCILLO_11">#REF!</definedName>
    <definedName name="LAVADERO_GRANITO_SENCILLO_6">#REF!</definedName>
    <definedName name="LAVADERO_GRANITO_SENCILLO_7">#REF!</definedName>
    <definedName name="LAVADERO_GRANITO_SENCILLO_8">#REF!</definedName>
    <definedName name="LAVADERO_GRANITO_SENCILLO_9">#REF!</definedName>
    <definedName name="LAVADEROS">#REF!</definedName>
    <definedName name="LAVADEROSENCILLO">[12]insumo!#REF!</definedName>
    <definedName name="Lavado.Marmol">#REF!</definedName>
    <definedName name="lavamano.rondalyn">#REF!</definedName>
    <definedName name="LAVAMANO_19x17_BCO">#REF!</definedName>
    <definedName name="LAVAMANO_19x17_BCO_10">#REF!</definedName>
    <definedName name="LAVAMANO_19x17_BCO_11">#REF!</definedName>
    <definedName name="LAVAMANO_19x17_BCO_6">#REF!</definedName>
    <definedName name="LAVAMANO_19x17_BCO_7">#REF!</definedName>
    <definedName name="LAVAMANO_19x17_BCO_8">#REF!</definedName>
    <definedName name="LAVAMANO_19x17_BCO_9">#REF!</definedName>
    <definedName name="Lavamanos_Royal_Blanco">[26]Insumos!$G$125</definedName>
    <definedName name="Lavamanos_tipo_simplex">[26]Insumos!$G$203</definedName>
    <definedName name="LAVGRA1BCO">#REF!</definedName>
    <definedName name="LAVGRA2BCO">#REF!</definedName>
    <definedName name="LAVM1917BCO">#REF!</definedName>
    <definedName name="LAVM1917COL">#REF!</definedName>
    <definedName name="LAVMOVABCO">#REF!</definedName>
    <definedName name="LAVMOVACOL">#REF!</definedName>
    <definedName name="LAVMSERBCO">#REF!</definedName>
    <definedName name="lb" hidden="1">#REF!</definedName>
    <definedName name="Lentes_de_Seguridad">[26]Insumos!$G$606</definedName>
    <definedName name="Lentes_de_Seguridad_Claros">[26]Insumos!$G$627</definedName>
    <definedName name="Letrero_de_obra">[26]Insumos!$G$40</definedName>
    <definedName name="Letrero_en_vinil_PARE_y_SIGA">[26]Insumos!$G$626</definedName>
    <definedName name="Liga_y_Vac_manual">#REF!</definedName>
    <definedName name="Liga_y_Vac_Trompo">#REF!</definedName>
    <definedName name="Ligado__Llenado__Cocido_y_Colocacion_de_Saco">'[26]Análisis grales'!$G$5239</definedName>
    <definedName name="ligado_vaciado">'[31]ANALISIS PLANTA'!$G$92</definedName>
    <definedName name="Ligado_y_vaciado_3">#N/A</definedName>
    <definedName name="Ligado_y_Vaciado_a_Mano">[29]Insumos!$B$136:$D$136</definedName>
    <definedName name="Ligado_y_Vaciado_de_Vigas__columnas_y_Losas">'[26]Análisis grales'!$F$1644</definedName>
    <definedName name="Ligado_y_Vaciado_de_Zapata">'[26]Análisis grales'!$F$577</definedName>
    <definedName name="Ligadora_de_1_funda_3">#N/A</definedName>
    <definedName name="Ligadora_de_2_funda_3">#N/A</definedName>
    <definedName name="Ligadora2fdas">#REF!</definedName>
    <definedName name="Ligadora2fdas_10">#REF!</definedName>
    <definedName name="Ligadora2fdas_11">#REF!</definedName>
    <definedName name="Ligadora2fdas_6">#REF!</definedName>
    <definedName name="Ligadora2fdas_7">#REF!</definedName>
    <definedName name="Ligadora2fdas_8">#REF!</definedName>
    <definedName name="Ligadora2fdas_9">#REF!</definedName>
    <definedName name="LIGALIGA">#REF!</definedName>
    <definedName name="ligawinche">#REF!</definedName>
    <definedName name="Lija_de_agua">[26]Insumos!$G$400</definedName>
    <definedName name="Limpieza">#REF!</definedName>
    <definedName name="Limpieza__desmonte__destronque__Area_tipo_A">'[26]Análisis grales'!$F$2160</definedName>
    <definedName name="Limpieza__desmonte__destronque__Area_tipo_A___en_Carretera_HM_SDLM_Enero_2018">'[26]Análisis grales'!$F$3831</definedName>
    <definedName name="Limpieza__desmonte__destronque__Area_tipo_B">'[26]Análisis grales'!$F$3436</definedName>
    <definedName name="Limpieza_a_Mano_de_Alcantarillas">'[26]Análisis grales'!$F$2330</definedName>
    <definedName name="Limpieza_Final">'[26]Análisis grales'!$F$4446</definedName>
    <definedName name="Limpieza_y_acondicionamiento_de_terreno_inc._Bote">'[26]Análisis grales'!$F$4597</definedName>
    <definedName name="Limpieza_y_extraccion__de_sedimentos_de_obra_de_captación">'[26]Análisis grales'!$F$4680</definedName>
    <definedName name="Limpieza_y_replanteo">'[26]Análisis grales'!$F$1908</definedName>
    <definedName name="LIMPTUBOCPVC14">#REF!</definedName>
    <definedName name="LIMPTUBOCPVCPINTA">#REF!</definedName>
    <definedName name="LINE" hidden="1">'[13]ANALISIS STO DGO'!#REF!</definedName>
    <definedName name="Linea.Conex.Acueducto">#REF!</definedName>
    <definedName name="linea.impulsion.drenaje.sanitario">[34]Resumen!$D$29</definedName>
    <definedName name="Linea_Amarilla_Continua">[26]Insumos!$G$584</definedName>
    <definedName name="Linea_Blanca_Intermedia">[26]Insumos!$G$585</definedName>
    <definedName name="Linea_Blanca_Sencilla">[26]Insumos!$G$583</definedName>
    <definedName name="LINEA_DE_CONDUC">#N/A</definedName>
    <definedName name="LINEA_DE_CONDUC_6">NA()</definedName>
    <definedName name="Linea_de_Pare">[26]Insumos!$G$594</definedName>
    <definedName name="Linea_de_vida_sencilla">[26]Insumos!$G$617</definedName>
    <definedName name="lineout" hidden="1">'[13]ANALISIS STO DGO'!#REF!</definedName>
    <definedName name="lios" hidden="1">'[11]ANALISIS STO DGO'!#REF!</definedName>
    <definedName name="lipo" hidden="1">'[11]ANALISIS STO DGO'!#REF!</definedName>
    <definedName name="LLAVE_ANG_38">#REF!</definedName>
    <definedName name="LLAVE_ANG_38_10">#REF!</definedName>
    <definedName name="LLAVE_ANG_38_11">#REF!</definedName>
    <definedName name="LLAVE_ANG_38_6">#REF!</definedName>
    <definedName name="LLAVE_ANG_38_7">#REF!</definedName>
    <definedName name="LLAVE_ANG_38_8">#REF!</definedName>
    <definedName name="LLAVE_ANG_38_9">#REF!</definedName>
    <definedName name="LLAVE_CHORRO">#REF!</definedName>
    <definedName name="LLAVE_CHORRO_10">#REF!</definedName>
    <definedName name="LLAVE_CHORRO_11">#REF!</definedName>
    <definedName name="LLAVE_CHORRO_6">#REF!</definedName>
    <definedName name="LLAVE_CHORRO_7">#REF!</definedName>
    <definedName name="LLAVE_CHORRO_8">#REF!</definedName>
    <definedName name="LLAVE_CHORRO_9">#REF!</definedName>
    <definedName name="LLAVE_EMPOTRAR_CROMO_12">#REF!</definedName>
    <definedName name="LLAVE_EMPOTRAR_CROMO_12_10">#REF!</definedName>
    <definedName name="LLAVE_EMPOTRAR_CROMO_12_11">#REF!</definedName>
    <definedName name="LLAVE_EMPOTRAR_CROMO_12_6">#REF!</definedName>
    <definedName name="LLAVE_EMPOTRAR_CROMO_12_7">#REF!</definedName>
    <definedName name="LLAVE_EMPOTRAR_CROMO_12_8">#REF!</definedName>
    <definedName name="LLAVE_EMPOTRAR_CROMO_12_9">#REF!</definedName>
    <definedName name="Llave_Niquel_Angular_de_Q_3_8">[26]Insumos!$G$369</definedName>
    <definedName name="LLAVE_PASO_1">#REF!</definedName>
    <definedName name="LLAVE_PASO_1_10">#REF!</definedName>
    <definedName name="LLAVE_PASO_1_11">#REF!</definedName>
    <definedName name="LLAVE_PASO_1_6">#REF!</definedName>
    <definedName name="LLAVE_PASO_1_7">#REF!</definedName>
    <definedName name="LLAVE_PASO_1_8">#REF!</definedName>
    <definedName name="LLAVE_PASO_1_9">#REF!</definedName>
    <definedName name="LLAVE_PASO_34">#REF!</definedName>
    <definedName name="LLAVE_PASO_34_10">#REF!</definedName>
    <definedName name="LLAVE_PASO_34_11">#REF!</definedName>
    <definedName name="LLAVE_PASO_34_6">#REF!</definedName>
    <definedName name="LLAVE_PASO_34_7">#REF!</definedName>
    <definedName name="LLAVE_PASO_34_8">#REF!</definedName>
    <definedName name="LLAVE_PASO_34_9">#REF!</definedName>
    <definedName name="LLAVE_SENCILLA">#REF!</definedName>
    <definedName name="LLAVE_SENCILLA_10">#REF!</definedName>
    <definedName name="LLAVE_SENCILLA_11">#REF!</definedName>
    <definedName name="LLAVE_SENCILLA_6">#REF!</definedName>
    <definedName name="LLAVE_SENCILLA_7">#REF!</definedName>
    <definedName name="LLAVE_SENCILLA_8">#REF!</definedName>
    <definedName name="LLAVE_SENCILLA_9">#REF!</definedName>
    <definedName name="llaveacondicionamientohinca_3">#N/A</definedName>
    <definedName name="LLAVEANGULAR">#REF!</definedName>
    <definedName name="LLAVEEMPOTRAR12">#REF!</definedName>
    <definedName name="llaveizajevigaspostensadas_3">#N/A</definedName>
    <definedName name="llaveligadoyvaciado_3">#N/A</definedName>
    <definedName name="llavemadera_3">#N/A</definedName>
    <definedName name="llavemanejocemento_3">#N/A</definedName>
    <definedName name="llavemanejopilotes_3">#N/A</definedName>
    <definedName name="llavemoacero_3">#N/A</definedName>
    <definedName name="llavemomadera_3">#N/A</definedName>
    <definedName name="LLAVEORINALPEQ">#REF!</definedName>
    <definedName name="LLAVES">#REF!</definedName>
    <definedName name="LLAVESENCCROM">#REF!</definedName>
    <definedName name="llavetratamientomoldes_3">#N/A</definedName>
    <definedName name="LLAVIN">#REF!</definedName>
    <definedName name="Llavin_con_Seguro_y_LLave">[26]Insumos!$G$334</definedName>
    <definedName name="LLAVIN_PUERTA">#REF!</definedName>
    <definedName name="LLAVIN_PUERTA_10">#REF!</definedName>
    <definedName name="LLAVIN_PUERTA_11">#REF!</definedName>
    <definedName name="LLAVIN_PUERTA_6">#REF!</definedName>
    <definedName name="LLAVIN_PUERTA_7">#REF!</definedName>
    <definedName name="LLAVIN_PUERTA_8">#REF!</definedName>
    <definedName name="LLAVIN_PUERTA_9">#REF!</definedName>
    <definedName name="LLAVINCOR">#REF!</definedName>
    <definedName name="LLENADO_BLOQUES_20">#REF!</definedName>
    <definedName name="LLENADO_BLOQUES_20_10">#REF!</definedName>
    <definedName name="LLENADO_BLOQUES_20_11">#REF!</definedName>
    <definedName name="LLENADO_BLOQUES_20_6">#REF!</definedName>
    <definedName name="LLENADO_BLOQUES_20_7">#REF!</definedName>
    <definedName name="LLENADO_BLOQUES_20_8">#REF!</definedName>
    <definedName name="LLENADO_BLOQUES_20_9">#REF!</definedName>
    <definedName name="LLENADO_BLOQUES_40">#REF!</definedName>
    <definedName name="LLENADO_BLOQUES_40_10">#REF!</definedName>
    <definedName name="LLENADO_BLOQUES_40_11">#REF!</definedName>
    <definedName name="LLENADO_BLOQUES_40_6">#REF!</definedName>
    <definedName name="LLENADO_BLOQUES_40_7">#REF!</definedName>
    <definedName name="LLENADO_BLOQUES_40_8">#REF!</definedName>
    <definedName name="LLENADO_BLOQUES_40_9">#REF!</definedName>
    <definedName name="LLENADO_BLOQUES_60">#REF!</definedName>
    <definedName name="LLENADO_BLOQUES_60_10">#REF!</definedName>
    <definedName name="LLENADO_BLOQUES_60_11">#REF!</definedName>
    <definedName name="LLENADO_BLOQUES_60_6">#REF!</definedName>
    <definedName name="LLENADO_BLOQUES_60_7">#REF!</definedName>
    <definedName name="LLENADO_BLOQUES_60_8">#REF!</definedName>
    <definedName name="LLENADO_BLOQUES_60_9">#REF!</definedName>
    <definedName name="LLENADO_BLOQUES_80">#REF!</definedName>
    <definedName name="LLENADO_BLOQUES_80_10">#REF!</definedName>
    <definedName name="LLENADO_BLOQUES_80_11">#REF!</definedName>
    <definedName name="LLENADO_BLOQUES_80_6">#REF!</definedName>
    <definedName name="LLENADO_BLOQUES_80_7">#REF!</definedName>
    <definedName name="LLENADO_BLOQUES_80_8">#REF!</definedName>
    <definedName name="LLENADO_BLOQUES_80_9">#REF!</definedName>
    <definedName name="Llenado_de_Huecos_de_bloques_a_20_cm">'[26]Análisis grales'!$F$627</definedName>
    <definedName name="LMEMBAJADOR">[12]insumo!#REF!</definedName>
    <definedName name="LOBBY">#REF!</definedName>
    <definedName name="Lobby.Col.C1">[37]Análisis!#REF!</definedName>
    <definedName name="Lobby.Col.C2">[37]Análisis!#REF!</definedName>
    <definedName name="Lobby.Col.C3">[37]Análisis!#REF!</definedName>
    <definedName name="Lobby.Col.C4">[37]Análisis!#REF!</definedName>
    <definedName name="Lobby.losa.estrepiso">[37]Análisis!#REF!</definedName>
    <definedName name="Lobby.Viga.V1">[37]Análisis!#REF!</definedName>
    <definedName name="Lobby.Viga.V10">[37]Análisis!#REF!</definedName>
    <definedName name="Lobby.Viga.V11">[37]Análisis!#REF!</definedName>
    <definedName name="Lobby.Viga.V1A">[37]Análisis!#REF!</definedName>
    <definedName name="Lobby.Viga.V2.">[37]Análisis!#REF!</definedName>
    <definedName name="Lobby.Viga.V3">[37]Análisis!#REF!</definedName>
    <definedName name="Lobby.viga.V4">[37]Análisis!#REF!</definedName>
    <definedName name="Lobby.Viga.V4A">[37]Análisis!#REF!</definedName>
    <definedName name="Lobby.Viga.V6">[37]Análisis!#REF!</definedName>
    <definedName name="Lobby.Viga.V7">[37]Análisis!#REF!</definedName>
    <definedName name="Lobby.Viga.V8">[37]Análisis!#REF!</definedName>
    <definedName name="Lobby.Viga.V9">[37]Análisis!#REF!</definedName>
    <definedName name="Lobby.Viga.V9A">[37]Análisis!#REF!</definedName>
    <definedName name="Lobby.Zap.Zc1">[37]Análisis!#REF!</definedName>
    <definedName name="Lobby.Zap.Zc2">[37]Análisis!#REF!</definedName>
    <definedName name="Lobby.Zap.Zc3">[37]Análisis!#REF!</definedName>
    <definedName name="Lobby.Zap.Zc4">[37]Análisis!#REF!</definedName>
    <definedName name="Lobby.Zap.Zc9">[37]Análisis!#REF!</definedName>
    <definedName name="Lona_plastica_10_x12___11m2">[26]Insumos!$G$269</definedName>
    <definedName name="lor" hidden="1">'[11]ANALISIS STO DGO'!#REF!</definedName>
    <definedName name="Losa.1er.Entrepiso.Villas">#REF!</definedName>
    <definedName name="Losa.1erN">#REF!</definedName>
    <definedName name="Losa.1erN.Mod.I">#REF!</definedName>
    <definedName name="Losa.2do.Entrepiso.Villas">#REF!</definedName>
    <definedName name="Losa.2doN">#REF!</definedName>
    <definedName name="Losa.2doN.Mod.I">#REF!</definedName>
    <definedName name="Losa.3erN">#REF!</definedName>
    <definedName name="Losa.3erN.Mod.I">#REF!</definedName>
    <definedName name="Losa.4toN.Mod.I">#REF!</definedName>
    <definedName name="Losa.Aligerada">#REF!</definedName>
    <definedName name="losa.Cierre.Columnas.Villas">#REF!</definedName>
    <definedName name="Losa.Cierre.encimeras.Villas">#REF!</definedName>
    <definedName name="losa.de.piso.10cm.m2">[57]Análisis!$D$242</definedName>
    <definedName name="losa.edif.Oficinas">#REF!</definedName>
    <definedName name="losa.edif.parqueo">#REF!</definedName>
    <definedName name="losa.entrepiso.villas">#REF!</definedName>
    <definedName name="Losa.Fondo">[34]Análisis!$D$241</definedName>
    <definedName name="losa.fundacion.15cm">#REF!</definedName>
    <definedName name="losa.fundacion.20cm">[57]Análisis!$D$503</definedName>
    <definedName name="Losa.Horm.Arm.Administracion">#REF!</definedName>
    <definedName name="Losa.Horm.Arm.Piso.Estanque">#REF!</definedName>
    <definedName name="Losa.horm.Visto.Area.Noble">#REF!</definedName>
    <definedName name="Losa.Horm.Visto.Comedor">#REF!</definedName>
    <definedName name="Losa.Horm.Visto.Espectaculos">#REF!</definedName>
    <definedName name="Losa.Maciza.12cm.3.8a25AD">#REF!</definedName>
    <definedName name="Losa.Piso.0.08">[34]Análisis!$D$274</definedName>
    <definedName name="Losa.Piso.10cm">#REF!</definedName>
    <definedName name="Losa.Piso.15cm.Cocina">#REF!</definedName>
    <definedName name="Losa.piso.8cm">[49]Análisis!$N$439</definedName>
    <definedName name="Losa.plana.12cm">[37]Análisis!#REF!</definedName>
    <definedName name="losa.plasbau.panel10.8">#REF!</definedName>
    <definedName name="losa.plasbau.panel10.8.sin.malla">#REF!</definedName>
    <definedName name="losa.plasbau.panel10.8.sin.malla.en.techo.incl">#REF!</definedName>
    <definedName name="losa.plasbau.panel14.4">#REF!</definedName>
    <definedName name="losa.plasbau.panel14.4sin.malla">#REF!</definedName>
    <definedName name="Losa.techo.Cocina">#REF!</definedName>
    <definedName name="Losa.techo.Inclinada">[34]Análisis!$D$256</definedName>
    <definedName name="losa.techo.Villa">#REF!</definedName>
    <definedName name="Losa.Techo.Villas">#REF!</definedName>
    <definedName name="losa.vuelo">#REF!</definedName>
    <definedName name="LOSA_20">'[26]CUANTIA ELEM. EST.'!$J$99</definedName>
    <definedName name="Losa_Aproximacion___1_2¨_a_0.08_AD__DC">'[26]Análisis grales'!$F$5281</definedName>
    <definedName name="Losa_de_Fondo__H_0.15_2_8¨_a_0.20_AD">'[26]Análisis grales'!$F$1142</definedName>
    <definedName name="Losa_entrepiso__H_0.20_1_2__a_0.20_AD__AC___ADIC._1_2__A_1.00_Ci.">'[26]Análisis grales'!$F$4938</definedName>
    <definedName name="Losa_superior__H_0.13_2_8¨_a_0.20_AD">'[26]Análisis grales'!$F$1151</definedName>
    <definedName name="Losa_superior__H_0.15_2_8¨_a_0.20_AD">'[26]Análisis grales'!$F$4926</definedName>
    <definedName name="LOSA12">#REF!</definedName>
    <definedName name="LOSA12_6">#REF!</definedName>
    <definedName name="Losa1erN.Mod.II">#REF!</definedName>
    <definedName name="LOSA20">#REF!</definedName>
    <definedName name="LOSA20_6">#REF!</definedName>
    <definedName name="Losa2doN.Mod.II">#REF!</definedName>
    <definedName name="LOSA30">#REF!</definedName>
    <definedName name="LOSA30_6">#REF!</definedName>
    <definedName name="Losa3erN.Mod.II">#REF!</definedName>
    <definedName name="Losa4toN.Mod.II">#REF!</definedName>
    <definedName name="Loseta.cemento.25x25">#REF!</definedName>
    <definedName name="Loseta.Quary.Tile">#REF!</definedName>
    <definedName name="LUBRICANTE">#REF!</definedName>
    <definedName name="Luces.Camino">#REF!</definedName>
    <definedName name="LUIS" hidden="1">'[13]ANALISIS STO DGO'!#REF!</definedName>
    <definedName name="LUZCENITAL">#REF!</definedName>
    <definedName name="m">#REF!</definedName>
    <definedName name="M.O._acero">'[30]LISTA DE PRECIO'!$C$12</definedName>
    <definedName name="M.O._acero_malla">'[30]LISTA DE PRECIO'!$C$13</definedName>
    <definedName name="M.O._Colocación_Cables_Postensados_3">#N/A</definedName>
    <definedName name="M.O._Colocación_Tabletas_Prefabricados_3">#N/A</definedName>
    <definedName name="M.O._Confección_Moldes_3">#N/A</definedName>
    <definedName name="M.O._Corte_y_Amarre_de_Acero_muros_a_40_cm">'[26]Análisis grales'!$F$600</definedName>
    <definedName name="M.O._Corte_y_Amarre_de_Acero_muros_a_60_cm">'[26]Análisis grales'!$F$594</definedName>
    <definedName name="M.O._Corte_y_Amarre_de_Acero_muros_a_80_cm">'[26]Análisis grales'!$F$738</definedName>
    <definedName name="M.O._fraguache_alta_adherencia">[26]Insumos!$G$271</definedName>
    <definedName name="M.O._Goteros_Colgantes">'[26]Análisis grales'!$F$329</definedName>
    <definedName name="M.O._Instalacion_Alambre_Trinchera">[26]Insumos!$G$722</definedName>
    <definedName name="M.O._Vigas_Postensadas__Incl._Cast._3">#N/A</definedName>
    <definedName name="M.O.Acero.Escalera">#REF!</definedName>
    <definedName name="M.O.Acero.losa.Aligerada">#REF!</definedName>
    <definedName name="M.O.acero.Viga.Amarre">#REF!</definedName>
    <definedName name="M.O.acero.vigasydinteles">#REF!</definedName>
    <definedName name="M.O.acero.zap.Muro">#REF!</definedName>
    <definedName name="M.O.Colc.Mármol30x60">#REF!</definedName>
    <definedName name="M.O.colo.Malla">#REF!</definedName>
    <definedName name="M.O.Coloc.Piso.cemento25x25">#REF!</definedName>
    <definedName name="M.O.Coloc.Zocalo.cem.7x25cem.">#REF!</definedName>
    <definedName name="M.O.Colocacion_de_Panel_Plastbau">'[30]LISTA DE PRECIO'!$C$14</definedName>
    <definedName name="M.O.Estrias">#REF!</definedName>
    <definedName name="M.O.Excavación.en.cal.">#REF!</definedName>
    <definedName name="M.O.Excavacion_en_Roca_Dura__a_mano">'[26]Análisis grales'!$F$791</definedName>
    <definedName name="M.o.granito.en.piso">[34]Insumos!$E$91</definedName>
    <definedName name="M.O.instalacion_malla_ciclonica">[26]Insumos!$G$500</definedName>
    <definedName name="M.O.Ligado_de_morteros">'[26]Análisis grales'!$F$258</definedName>
    <definedName name="M.O.LLenado_de_hueco_a_0.40_M">'[26]Análisis grales'!$F$620</definedName>
    <definedName name="M.O.Panete.pared.exterior">#REF!</definedName>
    <definedName name="M.O.Panete.techo.inclinado">#REF!</definedName>
    <definedName name="M.O.Pañete.exterior">#REF!</definedName>
    <definedName name="M.O.Pintura.Exteriores">#REF!</definedName>
    <definedName name="M.O.Pintura.Int.">'[58]Costos Mano de Obra'!$O$52</definedName>
    <definedName name="M.O.Pulido_y_brillado__a_todo_costo_.">[26]Insumos!$G$499</definedName>
    <definedName name="M.O.Quicio.cem.7x25cm">#REF!</definedName>
    <definedName name="M.O.vaciado.columnas">#REF!</definedName>
    <definedName name="M.O.vaciado.dinteles">#REF!</definedName>
    <definedName name="M.O.vaciado.vigas">#REF!</definedName>
    <definedName name="M.O.vaciado.zapata">#REF!</definedName>
    <definedName name="M.O_Acarreo_interno_D_20_mts">'[26]Análisis grales'!$F$860</definedName>
    <definedName name="M.O_Ayudante_de_Carpinteria">'[26]Análisis grales'!$F$472</definedName>
    <definedName name="M.O_Carretilleros_liga_seca">'[26]Análisis grales'!$F$529</definedName>
    <definedName name="M.O_Colocacion_de_Acero_en_Anclajes">'[26]Análisis grales'!$F$4777</definedName>
    <definedName name="M.O_Construccion_de_Badenes">'[26]Análisis grales'!$F$409</definedName>
    <definedName name="M.O_Excavacion_en_caliche">'[26]Análisis grales'!$F$140</definedName>
    <definedName name="M.O_Fino_en_techo_plano_sin_subida_material">'[26]Análisis grales'!$F$348</definedName>
    <definedName name="M.O_Ligado_de_morteros_con_ligadora_2_fundas">'[26]Análisis grales'!$F$484</definedName>
    <definedName name="M.O_Llenado_de_Carretilla">'[26]Análisis grales'!$F$866</definedName>
    <definedName name="M.O_Piso_frotado_y_marcado">'[26]Análisis grales'!$F$363</definedName>
    <definedName name="M.O_Zabaleta_De_Techo">'[26]Análisis grales'!$F$342</definedName>
    <definedName name="M_O_Armadura_Columna">[29]Insumos!$B$78:$D$78</definedName>
    <definedName name="M_O_Armadura_Dintel_y_Viga">[29]Insumos!$B$79:$D$79</definedName>
    <definedName name="M_O_Cantos">[29]Insumos!$B$99:$D$99</definedName>
    <definedName name="M_O_Carpintero_2da._Categoría">[29]Insumos!$B$96:$D$96</definedName>
    <definedName name="M_O_Cerámica_Italiana_en_Pared">[29]Insumos!$B$102:$D$102</definedName>
    <definedName name="M_O_Colocación_Adoquines">[29]Insumos!$B$104:$D$104</definedName>
    <definedName name="M_O_Colocación_de_Bloques_de_4">[29]Insumos!$B$105:$D$105</definedName>
    <definedName name="M_O_Colocación_de_Bloques_de_6">[29]Insumos!$B$106:$D$106</definedName>
    <definedName name="M_O_Colocación_de_Bloques_de_8">[29]Insumos!$B$107:$D$107</definedName>
    <definedName name="M_O_Colocación_Listelos">[29]Insumos!$B$114:$D$114</definedName>
    <definedName name="M_O_Colocación_Piso_Cerámica_Criolla">[29]Insumos!$B$108:$D$108</definedName>
    <definedName name="M_O_Colocación_Piso_de_Granito_40_X_40">[29]Insumos!$B$111:$D$111</definedName>
    <definedName name="M_O_Colocación_Zócalos_de_Cerámica">[29]Insumos!$B$113:$D$113</definedName>
    <definedName name="M_O_Confección_de_Andamios">[29]Insumos!$B$115:$D$115</definedName>
    <definedName name="M_O_Construcción_Acera_Frotada_y_Violinada">[29]Insumos!$B$116:$D$116</definedName>
    <definedName name="M_O_Corte_y_Amarre_de_Varilla">[29]Insumos!$B$119:$D$119</definedName>
    <definedName name="M_O_Elaboración_Trampa_de_Grasa">[29]Insumos!$B$121:$D$121</definedName>
    <definedName name="M_O_Fino_de_Techo_Inclinado">[29]Insumos!$B$83:$D$83</definedName>
    <definedName name="M_O_Fino_de_Techo_Plano">[29]Insumos!$B$84:$D$84</definedName>
    <definedName name="M_O_Llenado_de_huecos">[29]Insumos!$B$86:$D$86</definedName>
    <definedName name="M_O_Maestro">[29]Insumos!$B$87:$D$87</definedName>
    <definedName name="M_O_Pañete_Maestreado_Exterior">[29]Insumos!$B$91:$D$91</definedName>
    <definedName name="M_O_Pañete_Maestreado_Interior">[29]Insumos!$B$92:$D$92</definedName>
    <definedName name="M_O_Preparación_del_Terreno">[29]Insumos!$B$94:$D$94</definedName>
    <definedName name="M_O_Quintal_Trabajado">[29]Insumos!$B$77:$D$77</definedName>
    <definedName name="M_O_Regado__Compactación__Mojado__Trasl.Mat.__A_M">[29]Insumos!$B$132:$D$132</definedName>
    <definedName name="M_O_Subida_de_Materiales">[29]Insumos!$B$95:$D$95</definedName>
    <definedName name="M_O_Técnico_Calificado">[29]Insumos!$B$149:$D$149</definedName>
    <definedName name="M_O_Topografo">[26]Insumos!$G$501</definedName>
    <definedName name="M_O_Zabaletas">[29]Insumos!$B$98:$D$98</definedName>
    <definedName name="M2.Carp.Viga.Horm.Visto">#REF!</definedName>
    <definedName name="M2.Carpint.Columna.Conven.">#REF!</definedName>
    <definedName name="M2.carpint.Columna.Horm.Visto">#REF!</definedName>
    <definedName name="M2.Carpint.Viga.Conven.">#REF!</definedName>
    <definedName name="m2ceramica">'[50]Analisis Unit. '!$F$47</definedName>
    <definedName name="m3arena">'[50]Analisis Unit. '!$F$41</definedName>
    <definedName name="m3arepanete">'[50]Analisis Unit. '!$F$44</definedName>
    <definedName name="m3grava">'[50]Analisis Unit. '!$F$42</definedName>
    <definedName name="MA">[35]M.O.!$C$10</definedName>
    <definedName name="MA_10">#REF!</definedName>
    <definedName name="MA_11">#REF!</definedName>
    <definedName name="MA_6">#REF!</definedName>
    <definedName name="MA_7">#REF!</definedName>
    <definedName name="MA_8">#REF!</definedName>
    <definedName name="MA_9">#REF!</definedName>
    <definedName name="Maceta_de_5_lbs">[26]Insumos!$G$398</definedName>
    <definedName name="MACHETE">#REF!</definedName>
    <definedName name="MACHETE_10">#REF!</definedName>
    <definedName name="MACHETE_11">#REF!</definedName>
    <definedName name="MACHETE_6">#REF!</definedName>
    <definedName name="MACHETE_7">#REF!</definedName>
    <definedName name="MACHETE_8">#REF!</definedName>
    <definedName name="MACHETE_9">#REF!</definedName>
    <definedName name="MACO">#REF!</definedName>
    <definedName name="MACO_10">#REF!</definedName>
    <definedName name="MACO_11">#REF!</definedName>
    <definedName name="MACO_6">#REF!</definedName>
    <definedName name="MACO_7">#REF!</definedName>
    <definedName name="MACO_8">#REF!</definedName>
    <definedName name="MACO_9">#REF!</definedName>
    <definedName name="MADERA">[12]insumo!#REF!</definedName>
    <definedName name="Madera_3">#N/A</definedName>
    <definedName name="Madera_de_pino_americano">[26]Insumos!$G$321</definedName>
    <definedName name="Madera_de_pino_tratado">[26]Insumos!$G$322</definedName>
    <definedName name="Madera_P2">#REF!</definedName>
    <definedName name="Madera_P2_10">#REF!</definedName>
    <definedName name="Madera_P2_11">#REF!</definedName>
    <definedName name="Madera_P2_5">#REF!</definedName>
    <definedName name="Madera_P2_6">#REF!</definedName>
    <definedName name="Madera_P2_7">#REF!</definedName>
    <definedName name="Madera_P2_8">#REF!</definedName>
    <definedName name="Madera_P2_9">#REF!</definedName>
    <definedName name="maderabrutapino">#REF!</definedName>
    <definedName name="maderabrutapino_8">#REF!</definedName>
    <definedName name="MADERAC">[12]insumo!$D$28</definedName>
    <definedName name="MADERAS">#REF!</definedName>
    <definedName name="Maestro">#REF!</definedName>
    <definedName name="Maestro_10">#REF!</definedName>
    <definedName name="Maestro_11">#REF!</definedName>
    <definedName name="Maestro_6">#REF!</definedName>
    <definedName name="Maestro_7">#REF!</definedName>
    <definedName name="Maestro_8">#REF!</definedName>
    <definedName name="Maestro_9">#REF!</definedName>
    <definedName name="MAESTROCARP">[32]INS!#REF!</definedName>
    <definedName name="MAESTROCARP_6">#REF!</definedName>
    <definedName name="MAESTROCARP_8">#REF!</definedName>
    <definedName name="Maitee_12__Tamsuei">[26]Insumos!$G$454</definedName>
    <definedName name="MALLA">#REF!</definedName>
    <definedName name="malla.elec.2.3x2.3.20x20">#REF!</definedName>
    <definedName name="malla.elec.2.3x2.3.20x20.m2">#REF!</definedName>
    <definedName name="Malla.Elect.W2.3.15x15">#REF!</definedName>
    <definedName name="Malla.Elect.W2.3.15x15m2">#REF!</definedName>
    <definedName name="Malla.Elect.W2.5x20">#REF!</definedName>
    <definedName name="MALLA_ABRAZ_1_12">#REF!</definedName>
    <definedName name="MALLA_ABRAZ_1_12_10">#REF!</definedName>
    <definedName name="MALLA_ABRAZ_1_12_11">#REF!</definedName>
    <definedName name="MALLA_ABRAZ_1_12_6">#REF!</definedName>
    <definedName name="MALLA_ABRAZ_1_12_7">#REF!</definedName>
    <definedName name="MALLA_ABRAZ_1_12_8">#REF!</definedName>
    <definedName name="MALLA_ABRAZ_1_12_9">#REF!</definedName>
    <definedName name="MALLA_AL_GALVANIZADO">#REF!</definedName>
    <definedName name="MALLA_AL_GALVANIZADO_10">#REF!</definedName>
    <definedName name="MALLA_AL_GALVANIZADO_11">#REF!</definedName>
    <definedName name="MALLA_AL_GALVANIZADO_6">#REF!</definedName>
    <definedName name="MALLA_AL_GALVANIZADO_7">#REF!</definedName>
    <definedName name="MALLA_AL_GALVANIZADO_8">#REF!</definedName>
    <definedName name="MALLA_AL_GALVANIZADO_9">#REF!</definedName>
    <definedName name="MALLA_AL_PUAS">#REF!</definedName>
    <definedName name="MALLA_AL_PUAS_10">#REF!</definedName>
    <definedName name="MALLA_AL_PUAS_11">#REF!</definedName>
    <definedName name="MALLA_AL_PUAS_6">#REF!</definedName>
    <definedName name="MALLA_AL_PUAS_7">#REF!</definedName>
    <definedName name="MALLA_AL_PUAS_8">#REF!</definedName>
    <definedName name="MALLA_AL_PUAS_9">#REF!</definedName>
    <definedName name="MALLA_BARRA_TENZORA">#REF!</definedName>
    <definedName name="MALLA_BARRA_TENZORA_10">#REF!</definedName>
    <definedName name="MALLA_BARRA_TENZORA_11">#REF!</definedName>
    <definedName name="MALLA_BARRA_TENZORA_6">#REF!</definedName>
    <definedName name="MALLA_BARRA_TENZORA_7">#REF!</definedName>
    <definedName name="MALLA_BARRA_TENZORA_8">#REF!</definedName>
    <definedName name="MALLA_BARRA_TENZORA_9">#REF!</definedName>
    <definedName name="MALLA_BOTE">#REF!</definedName>
    <definedName name="MALLA_BOTE_10">#REF!</definedName>
    <definedName name="MALLA_BOTE_11">#REF!</definedName>
    <definedName name="MALLA_BOTE_6">#REF!</definedName>
    <definedName name="MALLA_BOTE_7">#REF!</definedName>
    <definedName name="MALLA_BOTE_8">#REF!</definedName>
    <definedName name="MALLA_BOTE_9">#REF!</definedName>
    <definedName name="MALLA_CARP_COLS">#REF!</definedName>
    <definedName name="MALLA_CARP_COLS_10">#REF!</definedName>
    <definedName name="MALLA_CARP_COLS_11">#REF!</definedName>
    <definedName name="MALLA_CARP_COLS_6">#REF!</definedName>
    <definedName name="MALLA_CARP_COLS_7">#REF!</definedName>
    <definedName name="MALLA_CARP_COLS_8">#REF!</definedName>
    <definedName name="MALLA_CARP_COLS_9">#REF!</definedName>
    <definedName name="Malla_Ciclonica_4_pies">'[26]Análisis grales'!$F$2711</definedName>
    <definedName name="MALLA_CICLONICA_6">#REF!</definedName>
    <definedName name="MALLA_CICLONICA_6_10">#REF!</definedName>
    <definedName name="MALLA_CICLONICA_6_11">#REF!</definedName>
    <definedName name="MALLA_CICLONICA_6_6">#REF!</definedName>
    <definedName name="MALLA_CICLONICA_6_7">#REF!</definedName>
    <definedName name="MALLA_CICLONICA_6_8">#REF!</definedName>
    <definedName name="MALLA_CICLONICA_6_9">#REF!</definedName>
    <definedName name="MALLA_COLOC_6">#REF!</definedName>
    <definedName name="MALLA_COLOC_6_10">#REF!</definedName>
    <definedName name="MALLA_COLOC_6_11">#REF!</definedName>
    <definedName name="MALLA_COLOC_6_6">#REF!</definedName>
    <definedName name="MALLA_COLOC_6_7">#REF!</definedName>
    <definedName name="MALLA_COLOC_6_8">#REF!</definedName>
    <definedName name="MALLA_COLOC_6_9">#REF!</definedName>
    <definedName name="MALLA_COPAFINAL_1_12">#REF!</definedName>
    <definedName name="MALLA_COPAFINAL_1_12_10">#REF!</definedName>
    <definedName name="MALLA_COPAFINAL_1_12_11">#REF!</definedName>
    <definedName name="MALLA_COPAFINAL_1_12_6">#REF!</definedName>
    <definedName name="MALLA_COPAFINAL_1_12_7">#REF!</definedName>
    <definedName name="MALLA_COPAFINAL_1_12_8">#REF!</definedName>
    <definedName name="MALLA_COPAFINAL_1_12_9">#REF!</definedName>
    <definedName name="MALLA_COPAFINAL_2">#REF!</definedName>
    <definedName name="MALLA_COPAFINAL_2_10">#REF!</definedName>
    <definedName name="MALLA_COPAFINAL_2_11">#REF!</definedName>
    <definedName name="MALLA_COPAFINAL_2_6">#REF!</definedName>
    <definedName name="MALLA_COPAFINAL_2_7">#REF!</definedName>
    <definedName name="MALLA_COPAFINAL_2_8">#REF!</definedName>
    <definedName name="MALLA_COPAFINAL_2_9">#REF!</definedName>
    <definedName name="MALLA_CORTE_ABR">#REF!</definedName>
    <definedName name="MALLA_CORTE_ABR_10">#REF!</definedName>
    <definedName name="MALLA_CORTE_ABR_11">#REF!</definedName>
    <definedName name="MALLA_CORTE_ABR_6">#REF!</definedName>
    <definedName name="MALLA_CORTE_ABR_7">#REF!</definedName>
    <definedName name="MALLA_CORTE_ABR_8">#REF!</definedName>
    <definedName name="MALLA_CORTE_ABR_9">#REF!</definedName>
    <definedName name="Malla_Electrosoldada_10x10">#REF!</definedName>
    <definedName name="Malla_Electrosoldada_10x10_10">#REF!</definedName>
    <definedName name="Malla_Electrosoldada_10x10_11">#REF!</definedName>
    <definedName name="Malla_Electrosoldada_10x10_6">#REF!</definedName>
    <definedName name="Malla_Electrosoldada_10x10_7">#REF!</definedName>
    <definedName name="Malla_Electrosoldada_10x10_8">#REF!</definedName>
    <definedName name="Malla_Electrosoldada_10x10_9">#REF!</definedName>
    <definedName name="Malla_electrosoldada_15x15___W2.9x2.9">'[30]LISTA DE PRECIO'!$C$8</definedName>
    <definedName name="Malla_electrosoldada_2.3_xD2.3__100_x100">[26]Insumos!$G$170</definedName>
    <definedName name="Malla_electrosoldada_2.3_xD2.3__150_x150">[26]Insumos!$G$171</definedName>
    <definedName name="malla_gaviones">[26]Insumos!$G$577</definedName>
    <definedName name="Malla_naranja">[26]Insumos!$G$625</definedName>
    <definedName name="MALLA_PALOMETA_DOBLE_1_12">#REF!</definedName>
    <definedName name="MALLA_PALOMETA_DOBLE_1_12_10">#REF!</definedName>
    <definedName name="MALLA_PALOMETA_DOBLE_1_12_11">#REF!</definedName>
    <definedName name="MALLA_PALOMETA_DOBLE_1_12_6">#REF!</definedName>
    <definedName name="MALLA_PALOMETA_DOBLE_1_12_7">#REF!</definedName>
    <definedName name="MALLA_PALOMETA_DOBLE_1_12_8">#REF!</definedName>
    <definedName name="MALLA_PALOMETA_DOBLE_1_12_9">#REF!</definedName>
    <definedName name="MALLA_RELLENO">#REF!</definedName>
    <definedName name="MALLA_RELLENO_10">#REF!</definedName>
    <definedName name="MALLA_RELLENO_11">#REF!</definedName>
    <definedName name="MALLA_RELLENO_6">#REF!</definedName>
    <definedName name="MALLA_RELLENO_7">#REF!</definedName>
    <definedName name="MALLA_RELLENO_8">#REF!</definedName>
    <definedName name="MALLA_RELLENO_9">#REF!</definedName>
    <definedName name="MALLA_SEGUETA">#REF!</definedName>
    <definedName name="MALLA_SEGUETA_10">#REF!</definedName>
    <definedName name="MALLA_SEGUETA_11">#REF!</definedName>
    <definedName name="MALLA_SEGUETA_6">#REF!</definedName>
    <definedName name="MALLA_SEGUETA_7">#REF!</definedName>
    <definedName name="MALLA_SEGUETA_8">#REF!</definedName>
    <definedName name="MALLA_SEGUETA_9">#REF!</definedName>
    <definedName name="MALLA_TERMINAL_1_14">#REF!</definedName>
    <definedName name="MALLA_TERMINAL_1_14_10">#REF!</definedName>
    <definedName name="MALLA_TERMINAL_1_14_11">#REF!</definedName>
    <definedName name="MALLA_TERMINAL_1_14_6">#REF!</definedName>
    <definedName name="MALLA_TERMINAL_1_14_7">#REF!</definedName>
    <definedName name="MALLA_TERMINAL_1_14_8">#REF!</definedName>
    <definedName name="MALLA_TERMINAL_1_14_9">#REF!</definedName>
    <definedName name="MALLA_TUBOHG_1">#REF!</definedName>
    <definedName name="MALLA_TUBOHG_1_10">#REF!</definedName>
    <definedName name="MALLA_TUBOHG_1_11">#REF!</definedName>
    <definedName name="MALLA_TUBOHG_1_12">#REF!</definedName>
    <definedName name="MALLA_TUBOHG_1_12_10">#REF!</definedName>
    <definedName name="MALLA_TUBOHG_1_12_11">#REF!</definedName>
    <definedName name="MALLA_TUBOHG_1_12_6">#REF!</definedName>
    <definedName name="MALLA_TUBOHG_1_12_7">#REF!</definedName>
    <definedName name="MALLA_TUBOHG_1_12_8">#REF!</definedName>
    <definedName name="MALLA_TUBOHG_1_12_9">#REF!</definedName>
    <definedName name="MALLA_TUBOHG_1_14">#REF!</definedName>
    <definedName name="MALLA_TUBOHG_1_14_10">#REF!</definedName>
    <definedName name="MALLA_TUBOHG_1_14_11">#REF!</definedName>
    <definedName name="MALLA_TUBOHG_1_14_6">#REF!</definedName>
    <definedName name="MALLA_TUBOHG_1_14_7">#REF!</definedName>
    <definedName name="MALLA_TUBOHG_1_14_8">#REF!</definedName>
    <definedName name="MALLA_TUBOHG_1_14_9">#REF!</definedName>
    <definedName name="MALLA_TUBOHG_1_6">#REF!</definedName>
    <definedName name="MALLA_TUBOHG_1_7">#REF!</definedName>
    <definedName name="MALLA_TUBOHG_1_8">#REF!</definedName>
    <definedName name="MALLA_TUBOHG_1_9">#REF!</definedName>
    <definedName name="MALLA_ZABALETA">#REF!</definedName>
    <definedName name="MALLA_ZABALETA_10">#REF!</definedName>
    <definedName name="MALLA_ZABALETA_11">#REF!</definedName>
    <definedName name="MALLA_ZABALETA_6">#REF!</definedName>
    <definedName name="MALLA_ZABALETA_7">#REF!</definedName>
    <definedName name="MALLA_ZABALETA_8">#REF!</definedName>
    <definedName name="MALLA_ZABALETA_9">#REF!</definedName>
    <definedName name="MALLACICL6HG">#REF!</definedName>
    <definedName name="MALLAS">#REF!</definedName>
    <definedName name="mandar" hidden="1">'[11]ANALISIS STO DGO'!#REF!</definedName>
    <definedName name="Manejo_de_AC_30_SEOPC">[26]Insumos!$G$554</definedName>
    <definedName name="Manejo_de_Hormigon">'[26]Análisis grales'!$F$1481</definedName>
    <definedName name="MANG34NEGRACALENT">#REF!</definedName>
    <definedName name="Manguera_para_jardin_de_1_2_x__50_pies">[26]Insumos!$G$268</definedName>
    <definedName name="Mangueras_y_accesorios_para_curado">[26]Insumos!$G$536</definedName>
    <definedName name="Mano_de_Obra_Acero_3">#N/A</definedName>
    <definedName name="Mano_de_Obra_Colocacion_Geomalla">'[26]Análisis grales'!$F$3019</definedName>
    <definedName name="Mano_de_Obra_Confeccion_de_Escalones_de_Acceso">'[26]Análisis grales'!$F$380</definedName>
    <definedName name="Mano_de_Obra_Madera_3">#N/A</definedName>
    <definedName name="Mano_de_Obra_Panete_a_punta_de_llana">'[26]Análisis grales'!$F$291</definedName>
    <definedName name="Mano_de_obra_Pintura_de_agua_2_manos">'[26]Análisis grales'!$F$455</definedName>
    <definedName name="Mano_de_obra_piso_de_ceramica">'[26]Análisis grales'!$F$4221</definedName>
    <definedName name="Mano_de_obra_Revestimiento_ceramica_hasta_40x40">'[26]Análisis grales'!$F$32</definedName>
    <definedName name="Mano_de_obra_salida_de_techo">[26]Insumos!$G$712</definedName>
    <definedName name="Mano_de_obra_salida_interruptor_doble">'[26]Análisis grales'!$F$185</definedName>
    <definedName name="Mano_de_Obra_Terminacion_Escalones_de_Cemento">'[26]Análisis grales'!$F$373</definedName>
    <definedName name="Mano_de_obra_tomacorriente_doble">'[26]Análisis grales'!$F$194</definedName>
    <definedName name="MANOBRA">#REF!</definedName>
    <definedName name="Mantenimiento_de_Transito_para_acometidas_por_Ud">'[26]Análisis grales'!$F$4454</definedName>
    <definedName name="Mantenimiento_de_Transito_por_Mes">'[26]Análisis grales'!$F$3662</definedName>
    <definedName name="Mantenimiento_de_Transito_Y_Acordonamiento_de_Area_durante_Construcción_de_Registro">'[26]Análisis grales'!$F$5432</definedName>
    <definedName name="Maquina_Cortadora_de_Pasto">[26]Insumos!$G$144</definedName>
    <definedName name="MARCO_PUERTA_PINO">#REF!</definedName>
    <definedName name="MARCO_PUERTA_PINO_10">#REF!</definedName>
    <definedName name="MARCO_PUERTA_PINO_11">#REF!</definedName>
    <definedName name="MARCO_PUERTA_PINO_6">#REF!</definedName>
    <definedName name="MARCO_PUERTA_PINO_7">#REF!</definedName>
    <definedName name="MARCO_PUERTA_PINO_8">#REF!</definedName>
    <definedName name="MARCO_PUERTA_PINO_9">#REF!</definedName>
    <definedName name="MARCOCA">#REF!</definedName>
    <definedName name="MARCOPI">#REF!</definedName>
    <definedName name="marian" hidden="1">'[11]ANALISIS STO DGO'!#REF!</definedName>
    <definedName name="marlon" hidden="1">'[13]ANALISIS STO DGO'!#REF!</definedName>
    <definedName name="Marmol">#REF!</definedName>
    <definedName name="Mármol.30x60">#REF!</definedName>
    <definedName name="Marmol.30x60.pared">#REF!</definedName>
    <definedName name="Marmol.A.20x40">#REF!</definedName>
    <definedName name="marmol.A.40x40">#REF!</definedName>
    <definedName name="marmol.B.40x40">#REF!</definedName>
    <definedName name="Marmolina">#REF!</definedName>
    <definedName name="marmolpiso">[12]insumo!#REF!</definedName>
    <definedName name="Mascarilla_para_soldador_careta_y_gafa">[26]Insumos!$G$545</definedName>
    <definedName name="Masilla">[26]Insumos!$G$476</definedName>
    <definedName name="masilla.sheetrock">[53]Insumos!$L$40</definedName>
    <definedName name="Material_de_Asiento_Clase_B">'[26]Análisis grales'!$F$2554</definedName>
    <definedName name="Material_Gastable_para_charlas_y_control">[26]Insumos!$G$632</definedName>
    <definedName name="MATERIAL_RELLENO">#REF!</definedName>
    <definedName name="MATERIAL_RELLENO_10">#REF!</definedName>
    <definedName name="MATERIAL_RELLENO_11">#REF!</definedName>
    <definedName name="MATERIAL_RELLENO_6">#REF!</definedName>
    <definedName name="MATERIAL_RELLENO_7">#REF!</definedName>
    <definedName name="MATERIAL_RELLENO_8">#REF!</definedName>
    <definedName name="MATERIAL_RELLENO_9">#REF!</definedName>
    <definedName name="Materiales_Diversos_pintura_lija__masilla__etc">'[26]Análisis grales'!$F$20</definedName>
    <definedName name="MATINST">#REF!</definedName>
    <definedName name="MATOCO">#REF!</definedName>
    <definedName name="MBA">#REF!</definedName>
    <definedName name="MBA_10">#REF!</definedName>
    <definedName name="MBA_11">#REF!</definedName>
    <definedName name="MBA_6">#REF!</definedName>
    <definedName name="MBA_7">#REF!</definedName>
    <definedName name="MBA_8">#REF!</definedName>
    <definedName name="MBA_9">#REF!</definedName>
    <definedName name="Melina" hidden="1">'[11]ANALISIS STO DGO'!#REF!</definedName>
    <definedName name="Mensajero_electrico">[26]Insumos!$G$709</definedName>
    <definedName name="Ménsula.2doN">#REF!</definedName>
    <definedName name="Ménsula.3er.nivel">#REF!</definedName>
    <definedName name="Ménsula.piso">#REF!</definedName>
    <definedName name="Mesa_Salor_de_Reuniones">[26]Insumos!$G$742</definedName>
    <definedName name="Meseta.10cm">#REF!</definedName>
    <definedName name="MEXCLADORA_LAVAMANOS">#REF!</definedName>
    <definedName name="MEXCLADORA_LAVAMANOS_10">#REF!</definedName>
    <definedName name="MEXCLADORA_LAVAMANOS_11">#REF!</definedName>
    <definedName name="MEXCLADORA_LAVAMANOS_6">#REF!</definedName>
    <definedName name="MEXCLADORA_LAVAMANOS_7">#REF!</definedName>
    <definedName name="MEXCLADORA_LAVAMANOS_8">#REF!</definedName>
    <definedName name="MEXCLADORA_LAVAMANOS_9">#REF!</definedName>
    <definedName name="Mez.Antillana.bloques">[42]Insumos!$E$30</definedName>
    <definedName name="Mez.Antillana.Pañete">[42]Insumos!$E$31</definedName>
    <definedName name="Mez.Antillana.Pisos">[42]Insumos!$E$32</definedName>
    <definedName name="MEZCALAREPMOR">#REF!</definedName>
    <definedName name="MEZCBAN">#REF!</definedName>
    <definedName name="MEZCBIDET">#REF!</definedName>
    <definedName name="MEZCFREG">#REF!</definedName>
    <definedName name="Mezcla.1.4.Pisos">#REF!</definedName>
    <definedName name="Mezcla.Careteo">#REF!</definedName>
    <definedName name="Mezcla.Marmolina">#REF!</definedName>
    <definedName name="mezcla.Panete">#REF!</definedName>
    <definedName name="MEZCLA_1_2">'[26]Análisis grales'!$F$1101</definedName>
    <definedName name="MEZCLA_1a3">#REF!</definedName>
    <definedName name="MEZCLA_CAL_ARENA_PISOS">#REF!</definedName>
    <definedName name="MEZCLA_CAL_ARENA_PISOS_10">#REF!</definedName>
    <definedName name="MEZCLA_CAL_ARENA_PISOS_11">#REF!</definedName>
    <definedName name="MEZCLA_CAL_ARENA_PISOS_6">#REF!</definedName>
    <definedName name="MEZCLA_CAL_ARENA_PISOS_7">#REF!</definedName>
    <definedName name="MEZCLA_CAL_ARENA_PISOS_8">#REF!</definedName>
    <definedName name="MEZCLA_CAL_ARENA_PISOS_9">#REF!</definedName>
    <definedName name="MEZCLA_PARA_NATILLA">'[26]Análisis grales'!$F$2227</definedName>
    <definedName name="Mezcla1.3.Bloque.panete">#REF!</definedName>
    <definedName name="MEZCLA125">[12]Mezcla!$G$45</definedName>
    <definedName name="MEZCLA13">[12]Mezcla!$G$10</definedName>
    <definedName name="MEZCLA14">[12]Mezcla!$G$17</definedName>
    <definedName name="MezclaAntillana">#REF!</definedName>
    <definedName name="MezclaAntillana_10">#REF!</definedName>
    <definedName name="MezclaAntillana_11">#REF!</definedName>
    <definedName name="MezclaAntillana_6">#REF!</definedName>
    <definedName name="MezclaAntillana_7">#REF!</definedName>
    <definedName name="MezclaAntillana_8">#REF!</definedName>
    <definedName name="MezclaAntillana_9">#REF!</definedName>
    <definedName name="Mezclado_de_Cemento_con_Motoniveladora">'[26]Análisis grales'!$F$694</definedName>
    <definedName name="Mezcladora_sencilla_fregadero">[26]Insumos!$G$403</definedName>
    <definedName name="mezclajuntabloque">#REF!</definedName>
    <definedName name="mezclajuntabloque_6">#REF!</definedName>
    <definedName name="mezclajuntabloque_8">#REF!</definedName>
    <definedName name="MEZCLANATILLA">[12]Mezcla!$G$29</definedName>
    <definedName name="MEZCLAV">#REF!</definedName>
    <definedName name="MEZEMP">#REF!</definedName>
    <definedName name="mgf">#REF!</definedName>
    <definedName name="mico" hidden="1">'[11]ANALISIS STO DGO'!#REF!</definedName>
    <definedName name="Mion" hidden="1">'[11]ANALISIS STO DGO'!#REF!</definedName>
    <definedName name="Miscelaneos_por_salida">[26]Insumos!$G$711</definedName>
    <definedName name="miuo" hidden="1">'[11]ANALISIS STO DGO'!#REF!</definedName>
    <definedName name="miutop" hidden="1">'[11]ANALISIS STO DGO'!#REF!</definedName>
    <definedName name="mmmm">#REF!</definedName>
    <definedName name="mmmmm" hidden="1">{#N/A,#N/A,FALSE,"Planilha";#N/A,#N/A,FALSE,"Resumo";#N/A,#N/A,FALSE,"Fisico";#N/A,#N/A,FALSE,"Financeiro";#N/A,#N/A,FALSE,"Financeiro"}</definedName>
    <definedName name="mmmmm_1" hidden="1">{#N/A,#N/A,FALSE,"Planilha";#N/A,#N/A,FALSE,"Resumo";#N/A,#N/A,FALSE,"Fisico";#N/A,#N/A,FALSE,"Financeiro";#N/A,#N/A,FALSE,"Financeiro"}</definedName>
    <definedName name="mmmmm_2" hidden="1">{#N/A,#N/A,FALSE,"Planilha";#N/A,#N/A,FALSE,"Resumo";#N/A,#N/A,FALSE,"Fisico";#N/A,#N/A,FALSE,"Financeiro";#N/A,#N/A,FALSE,"Financeiro"}</definedName>
    <definedName name="MO.Acero.Col.Vig.Horm.Visto">#REF!</definedName>
    <definedName name="MO.Acero.General">#REF!</definedName>
    <definedName name="MO.Acero.Zap.Colum.Vigas">#REF!</definedName>
    <definedName name="MO.Ayudante">#REF!</definedName>
    <definedName name="MO.Cantos">#REF!</definedName>
    <definedName name="MO.Careteo.Fraguache">#REF!</definedName>
    <definedName name="MO.ceram.Pisos">#REF!</definedName>
    <definedName name="MO.Col.Bloques">#REF!</definedName>
    <definedName name="MO.Col.Horm">#REF!</definedName>
    <definedName name="MO.Compactacion.material">#REF!</definedName>
    <definedName name="MO.Deck.Madera">#REF!</definedName>
    <definedName name="MO.Escalon.Ceramica">#REF!</definedName>
    <definedName name="MO.Escalon.Madera">#REF!</definedName>
    <definedName name="MO.Fino.Bermuda">#REF!</definedName>
    <definedName name="MO.Fino.Normal">#REF!</definedName>
    <definedName name="MO.Gotero.Colgante">#REF!</definedName>
    <definedName name="MO.Horm.Estampado">#REF!</definedName>
    <definedName name="MO.Malla.Electrosoldada">#REF!</definedName>
    <definedName name="MO.Mochetas">#REF!</definedName>
    <definedName name="MO.Muro.Piedra">#REF!</definedName>
    <definedName name="MO.Panete.Paredes">#REF!</definedName>
    <definedName name="MO.Panete.Techo.Horizontal">#REF!</definedName>
    <definedName name="MO.Pintura.2manos">#REF!</definedName>
    <definedName name="MO.Piso.Cem.Pulido">#REF!</definedName>
    <definedName name="MO.Violines">#REF!</definedName>
    <definedName name="MO.Zabaletas">#REF!</definedName>
    <definedName name="MO.Zoc.Ceramica">#REF!</definedName>
    <definedName name="MO_Acera_Frotada_y_Violinada">'[26]Análisis grales'!$F$418</definedName>
    <definedName name="MO_ACERA_FROTyVIOL">#REF!</definedName>
    <definedName name="MO_ACERA_FROTyVIOL_10">#REF!</definedName>
    <definedName name="MO_ACERA_FROTyVIOL_11">#REF!</definedName>
    <definedName name="MO_ACERA_FROTyVIOL_6">#REF!</definedName>
    <definedName name="MO_ACERA_FROTyVIOL_7">#REF!</definedName>
    <definedName name="MO_ACERA_FROTyVIOL_8">#REF!</definedName>
    <definedName name="MO_ACERA_FROTyVIOL_9">#REF!</definedName>
    <definedName name="MO_Andamios_Interiores">'[26]Análisis grales'!$F$499</definedName>
    <definedName name="MO_Ayudante_de_Albanileria">'[26]Análisis grales'!$F$253</definedName>
    <definedName name="MO_CANTOS">#REF!</definedName>
    <definedName name="MO_CANTOS_10">#REF!</definedName>
    <definedName name="MO_CANTOS_11">#REF!</definedName>
    <definedName name="MO_CANTOS_6">#REF!</definedName>
    <definedName name="MO_CANTOS_7">#REF!</definedName>
    <definedName name="MO_CANTOS_8">#REF!</definedName>
    <definedName name="MO_CANTOS_9">#REF!</definedName>
    <definedName name="MO_Cantos_Laterales">'[26]Análisis grales'!$F$745</definedName>
    <definedName name="MO_Cantos_y_Mochetas_vig_col_y_ant">'[26]Análisis grales'!$F$323</definedName>
    <definedName name="MO_CARETEO">#REF!</definedName>
    <definedName name="MO_CARETEO_10">#REF!</definedName>
    <definedName name="MO_CARETEO_11">#REF!</definedName>
    <definedName name="MO_CARETEO_6">#REF!</definedName>
    <definedName name="MO_CARETEO_7">#REF!</definedName>
    <definedName name="MO_CARETEO_8">#REF!</definedName>
    <definedName name="MO_CARETEO_9">#REF!</definedName>
    <definedName name="MO_Carpinterio_de_primera">'[26]Análisis grales'!$F$467</definedName>
    <definedName name="MO_ColAcero_Dintel">#REF!</definedName>
    <definedName name="MO_ColAcero_Dintel_10">#REF!</definedName>
    <definedName name="MO_ColAcero_Dintel_11">#REF!</definedName>
    <definedName name="MO_ColAcero_Dintel_6">#REF!</definedName>
    <definedName name="MO_ColAcero_Dintel_7">#REF!</definedName>
    <definedName name="MO_ColAcero_Dintel_8">#REF!</definedName>
    <definedName name="MO_ColAcero_Dintel_9">#REF!</definedName>
    <definedName name="MO_ColAcero_Escalera">#REF!</definedName>
    <definedName name="MO_ColAcero_Escalera_10">#REF!</definedName>
    <definedName name="MO_ColAcero_Escalera_11">#REF!</definedName>
    <definedName name="MO_ColAcero_Escalera_6">#REF!</definedName>
    <definedName name="MO_ColAcero_Escalera_7">#REF!</definedName>
    <definedName name="MO_ColAcero_Escalera_8">#REF!</definedName>
    <definedName name="MO_ColAcero_Escalera_9">#REF!</definedName>
    <definedName name="MO_ColAcero_G60_QQ">#REF!</definedName>
    <definedName name="MO_ColAcero_G60_QQ_10">#REF!</definedName>
    <definedName name="MO_ColAcero_G60_QQ_11">#REF!</definedName>
    <definedName name="MO_ColAcero_G60_QQ_6">#REF!</definedName>
    <definedName name="MO_ColAcero_G60_QQ_7">#REF!</definedName>
    <definedName name="MO_ColAcero_G60_QQ_8">#REF!</definedName>
    <definedName name="MO_ColAcero_G60_QQ_9">#REF!</definedName>
    <definedName name="MO_ColAcero_Malla">#REF!</definedName>
    <definedName name="MO_ColAcero_Malla_10">#REF!</definedName>
    <definedName name="MO_ColAcero_Malla_11">#REF!</definedName>
    <definedName name="MO_ColAcero_Malla_6">#REF!</definedName>
    <definedName name="MO_ColAcero_Malla_7">#REF!</definedName>
    <definedName name="MO_ColAcero_Malla_8">#REF!</definedName>
    <definedName name="MO_ColAcero_Malla_9">#REF!</definedName>
    <definedName name="MO_ColAcero_QQ">#REF!</definedName>
    <definedName name="MO_ColAcero_QQ_10">#REF!</definedName>
    <definedName name="MO_ColAcero_QQ_11">#REF!</definedName>
    <definedName name="MO_ColAcero_QQ_5">#REF!</definedName>
    <definedName name="MO_ColAcero_QQ_6">#REF!</definedName>
    <definedName name="MO_ColAcero_QQ_7">#REF!</definedName>
    <definedName name="MO_ColAcero_QQ_8">#REF!</definedName>
    <definedName name="MO_ColAcero_QQ_9">#REF!</definedName>
    <definedName name="MO_ColAcero_ZapMuros">#REF!</definedName>
    <definedName name="MO_ColAcero_ZapMuros_10">#REF!</definedName>
    <definedName name="MO_ColAcero_ZapMuros_11">#REF!</definedName>
    <definedName name="MO_ColAcero_ZapMuros_6">#REF!</definedName>
    <definedName name="MO_ColAcero_ZapMuros_7">#REF!</definedName>
    <definedName name="MO_ColAcero_ZapMuros_8">#REF!</definedName>
    <definedName name="MO_ColAcero_ZapMuros_9">#REF!</definedName>
    <definedName name="MO_ColAcero14_Piso">#REF!</definedName>
    <definedName name="MO_ColAcero14_Piso_10">#REF!</definedName>
    <definedName name="MO_ColAcero14_Piso_11">#REF!</definedName>
    <definedName name="MO_ColAcero14_Piso_6">#REF!</definedName>
    <definedName name="MO_ColAcero14_Piso_7">#REF!</definedName>
    <definedName name="MO_ColAcero14_Piso_8">#REF!</definedName>
    <definedName name="MO_ColAcero14_Piso_9">#REF!</definedName>
    <definedName name="MO_ColAcero38y12_Cols">#REF!</definedName>
    <definedName name="MO_ColAcero38y12_Cols_10">#REF!</definedName>
    <definedName name="MO_ColAcero38y12_Cols_11">#REF!</definedName>
    <definedName name="MO_ColAcero38y12_Cols_6">#REF!</definedName>
    <definedName name="MO_ColAcero38y12_Cols_7">#REF!</definedName>
    <definedName name="MO_ColAcero38y12_Cols_8">#REF!</definedName>
    <definedName name="MO_ColAcero38y12_Cols_9">#REF!</definedName>
    <definedName name="MO_Colocacion_de_Acero">'[26]Análisis grales'!$F$477</definedName>
    <definedName name="MO_Confeccion_de_tapa_Colecto_Registro">'[26]Análisis grales'!$F$427</definedName>
    <definedName name="MO_Confeccion_de_Telford">'[26]Análisis grales'!$F$393</definedName>
    <definedName name="MO_Construccion_de_contenes_hasta_55x30x15">'[26]Análisis grales'!$F$400</definedName>
    <definedName name="MO_DEMOLICION_MURO_HA">#REF!</definedName>
    <definedName name="MO_DEMOLICION_MURO_HA_10">#REF!</definedName>
    <definedName name="MO_DEMOLICION_MURO_HA_11">#REF!</definedName>
    <definedName name="MO_DEMOLICION_MURO_HA_6">#REF!</definedName>
    <definedName name="MO_DEMOLICION_MURO_HA_7">#REF!</definedName>
    <definedName name="MO_DEMOLICION_MURO_HA_8">#REF!</definedName>
    <definedName name="MO_DEMOLICION_MURO_HA_9">#REF!</definedName>
    <definedName name="MO_ELEC_BREAKERS">#REF!</definedName>
    <definedName name="MO_ELEC_BREAKERS_10">#REF!</definedName>
    <definedName name="MO_ELEC_BREAKERS_11">#REF!</definedName>
    <definedName name="MO_ELEC_BREAKERS_6">#REF!</definedName>
    <definedName name="MO_ELEC_BREAKERS_7">#REF!</definedName>
    <definedName name="MO_ELEC_BREAKERS_8">#REF!</definedName>
    <definedName name="MO_ELEC_BREAKERS_9">#REF!</definedName>
    <definedName name="MO_ELEC_INTERRUPTOR_3W">#REF!</definedName>
    <definedName name="MO_ELEC_INTERRUPTOR_3W_10">#REF!</definedName>
    <definedName name="MO_ELEC_INTERRUPTOR_3W_11">#REF!</definedName>
    <definedName name="MO_ELEC_INTERRUPTOR_3W_6">#REF!</definedName>
    <definedName name="MO_ELEC_INTERRUPTOR_3W_7">#REF!</definedName>
    <definedName name="MO_ELEC_INTERRUPTOR_3W_8">#REF!</definedName>
    <definedName name="MO_ELEC_INTERRUPTOR_3W_9">#REF!</definedName>
    <definedName name="MO_ELEC_INTERRUPTOR_4W">#REF!</definedName>
    <definedName name="MO_ELEC_INTERRUPTOR_4W_10">#REF!</definedName>
    <definedName name="MO_ELEC_INTERRUPTOR_4W_11">#REF!</definedName>
    <definedName name="MO_ELEC_INTERRUPTOR_4W_6">#REF!</definedName>
    <definedName name="MO_ELEC_INTERRUPTOR_4W_7">#REF!</definedName>
    <definedName name="MO_ELEC_INTERRUPTOR_4W_8">#REF!</definedName>
    <definedName name="MO_ELEC_INTERRUPTOR_4W_9">#REF!</definedName>
    <definedName name="MO_ELEC_INTERRUPTOR_DOB">#REF!</definedName>
    <definedName name="MO_ELEC_INTERRUPTOR_DOB_10">#REF!</definedName>
    <definedName name="MO_ELEC_INTERRUPTOR_DOB_11">#REF!</definedName>
    <definedName name="MO_ELEC_INTERRUPTOR_DOB_6">#REF!</definedName>
    <definedName name="MO_ELEC_INTERRUPTOR_DOB_7">#REF!</definedName>
    <definedName name="MO_ELEC_INTERRUPTOR_DOB_8">#REF!</definedName>
    <definedName name="MO_ELEC_INTERRUPTOR_DOB_9">#REF!</definedName>
    <definedName name="MO_ELEC_INTERRUPTOR_SENC">#REF!</definedName>
    <definedName name="MO_ELEC_INTERRUPTOR_SENC_10">#REF!</definedName>
    <definedName name="MO_ELEC_INTERRUPTOR_SENC_11">#REF!</definedName>
    <definedName name="MO_ELEC_INTERRUPTOR_SENC_6">#REF!</definedName>
    <definedName name="MO_ELEC_INTERRUPTOR_SENC_7">#REF!</definedName>
    <definedName name="MO_ELEC_INTERRUPTOR_SENC_8">#REF!</definedName>
    <definedName name="MO_ELEC_INTERRUPTOR_SENC_9">#REF!</definedName>
    <definedName name="MO_ELEC_INTERRUPTOR_TRIPLE">#REF!</definedName>
    <definedName name="MO_ELEC_INTERRUPTOR_TRIPLE_10">#REF!</definedName>
    <definedName name="MO_ELEC_INTERRUPTOR_TRIPLE_11">#REF!</definedName>
    <definedName name="MO_ELEC_INTERRUPTOR_TRIPLE_6">#REF!</definedName>
    <definedName name="MO_ELEC_INTERRUPTOR_TRIPLE_7">#REF!</definedName>
    <definedName name="MO_ELEC_INTERRUPTOR_TRIPLE_8">#REF!</definedName>
    <definedName name="MO_ELEC_INTERRUPTOR_TRIPLE_9">#REF!</definedName>
    <definedName name="MO_ELEC_LAMPARA_FLUORESCENTE">#REF!</definedName>
    <definedName name="MO_ELEC_LAMPARA_FLUORESCENTE_10">#REF!</definedName>
    <definedName name="MO_ELEC_LAMPARA_FLUORESCENTE_11">#REF!</definedName>
    <definedName name="MO_ELEC_LAMPARA_FLUORESCENTE_6">#REF!</definedName>
    <definedName name="MO_ELEC_LAMPARA_FLUORESCENTE_7">#REF!</definedName>
    <definedName name="MO_ELEC_LAMPARA_FLUORESCENTE_8">#REF!</definedName>
    <definedName name="MO_ELEC_LAMPARA_FLUORESCENTE_9">#REF!</definedName>
    <definedName name="MO_ELEC_LUZ_CENITAL">#REF!</definedName>
    <definedName name="MO_ELEC_LUZ_CENITAL_10">#REF!</definedName>
    <definedName name="MO_ELEC_LUZ_CENITAL_11">#REF!</definedName>
    <definedName name="MO_ELEC_LUZ_CENITAL_6">#REF!</definedName>
    <definedName name="MO_ELEC_LUZ_CENITAL_7">#REF!</definedName>
    <definedName name="MO_ELEC_LUZ_CENITAL_8">#REF!</definedName>
    <definedName name="MO_ELEC_LUZ_CENITAL_9">#REF!</definedName>
    <definedName name="MO_ELEC_PANEL_DIST">#REF!</definedName>
    <definedName name="MO_ELEC_PANEL_DIST_10">#REF!</definedName>
    <definedName name="MO_ELEC_PANEL_DIST_11">#REF!</definedName>
    <definedName name="MO_ELEC_PANEL_DIST_6">#REF!</definedName>
    <definedName name="MO_ELEC_PANEL_DIST_7">#REF!</definedName>
    <definedName name="MO_ELEC_PANEL_DIST_8">#REF!</definedName>
    <definedName name="MO_ELEC_PANEL_DIST_9">#REF!</definedName>
    <definedName name="MO_ELEC_TOMACORRIENTE_110">#REF!</definedName>
    <definedName name="MO_ELEC_TOMACORRIENTE_110_10">#REF!</definedName>
    <definedName name="MO_ELEC_TOMACORRIENTE_110_11">#REF!</definedName>
    <definedName name="MO_ELEC_TOMACORRIENTE_110_6">#REF!</definedName>
    <definedName name="MO_ELEC_TOMACORRIENTE_110_7">#REF!</definedName>
    <definedName name="MO_ELEC_TOMACORRIENTE_110_8">#REF!</definedName>
    <definedName name="MO_ELEC_TOMACORRIENTE_110_9">#REF!</definedName>
    <definedName name="MO_ELEC_TOMACORRIENTE_220">#REF!</definedName>
    <definedName name="MO_ELEC_TOMACORRIENTE_220_10">#REF!</definedName>
    <definedName name="MO_ELEC_TOMACORRIENTE_220_11">#REF!</definedName>
    <definedName name="MO_ELEC_TOMACORRIENTE_220_6">#REF!</definedName>
    <definedName name="MO_ELEC_TOMACORRIENTE_220_7">#REF!</definedName>
    <definedName name="MO_ELEC_TOMACORRIENTE_220_8">#REF!</definedName>
    <definedName name="MO_ELEC_TOMACORRIENTE_220_9">#REF!</definedName>
    <definedName name="MO_ENTABLILLADOS">#REF!</definedName>
    <definedName name="MO_ENTABLILLADOS_10">#REF!</definedName>
    <definedName name="MO_ENTABLILLADOS_11">#REF!</definedName>
    <definedName name="MO_ENTABLILLADOS_6">#REF!</definedName>
    <definedName name="MO_ENTABLILLADOS_7">#REF!</definedName>
    <definedName name="MO_ENTABLILLADOS_8">#REF!</definedName>
    <definedName name="MO_ENTABLILLADOS_9">#REF!</definedName>
    <definedName name="MO_ESCALON_GRANITO">#REF!</definedName>
    <definedName name="MO_ESCALON_GRANITO_10">#REF!</definedName>
    <definedName name="MO_ESCALON_GRANITO_11">#REF!</definedName>
    <definedName name="MO_ESCALON_GRANITO_6">#REF!</definedName>
    <definedName name="MO_ESCALON_GRANITO_7">#REF!</definedName>
    <definedName name="MO_ESCALON_GRANITO_8">#REF!</definedName>
    <definedName name="MO_ESCALON_GRANITO_9">#REF!</definedName>
    <definedName name="MO_ESCALON_HUELLA_y_CONTRAHUELLA">#REF!</definedName>
    <definedName name="MO_ESCALON_HUELLA_y_CONTRAHUELLA_10">#REF!</definedName>
    <definedName name="MO_ESCALON_HUELLA_y_CONTRAHUELLA_11">#REF!</definedName>
    <definedName name="MO_ESCALON_HUELLA_y_CONTRAHUELLA_6">#REF!</definedName>
    <definedName name="MO_ESCALON_HUELLA_y_CONTRAHUELLA_7">#REF!</definedName>
    <definedName name="MO_ESCALON_HUELLA_y_CONTRAHUELLA_8">#REF!</definedName>
    <definedName name="MO_ESCALON_HUELLA_y_CONTRAHUELLA_9">#REF!</definedName>
    <definedName name="MO_ESTRIAS">#REF!</definedName>
    <definedName name="MO_ESTRIAS_10">#REF!</definedName>
    <definedName name="MO_ESTRIAS_11">#REF!</definedName>
    <definedName name="MO_ESTRIAS_6">#REF!</definedName>
    <definedName name="MO_ESTRIAS_7">#REF!</definedName>
    <definedName name="MO_ESTRIAS_8">#REF!</definedName>
    <definedName name="MO_ESTRIAS_9">#REF!</definedName>
    <definedName name="MO_EXC_CALICHE_MANO_3M">#REF!</definedName>
    <definedName name="MO_EXC_CALICHE_MANO_3M_10">#REF!</definedName>
    <definedName name="MO_EXC_CALICHE_MANO_3M_11">#REF!</definedName>
    <definedName name="MO_EXC_CALICHE_MANO_3M_6">#REF!</definedName>
    <definedName name="MO_EXC_CALICHE_MANO_3M_7">#REF!</definedName>
    <definedName name="MO_EXC_CALICHE_MANO_3M_8">#REF!</definedName>
    <definedName name="MO_EXC_CALICHE_MANO_3M_9">#REF!</definedName>
    <definedName name="MO_EXC_ROCA_BLANDA_MANO_3M">#REF!</definedName>
    <definedName name="MO_EXC_ROCA_BLANDA_MANO_3M_10">#REF!</definedName>
    <definedName name="MO_EXC_ROCA_BLANDA_MANO_3M_11">#REF!</definedName>
    <definedName name="MO_EXC_ROCA_BLANDA_MANO_3M_6">#REF!</definedName>
    <definedName name="MO_EXC_ROCA_BLANDA_MANO_3M_7">#REF!</definedName>
    <definedName name="MO_EXC_ROCA_BLANDA_MANO_3M_8">#REF!</definedName>
    <definedName name="MO_EXC_ROCA_BLANDA_MANO_3M_9">#REF!</definedName>
    <definedName name="MO_EXC_ROCA_COMP_3M">#REF!</definedName>
    <definedName name="MO_EXC_ROCA_COMP_3M_10">#REF!</definedName>
    <definedName name="MO_EXC_ROCA_COMP_3M_11">#REF!</definedName>
    <definedName name="MO_EXC_ROCA_COMP_3M_6">#REF!</definedName>
    <definedName name="MO_EXC_ROCA_COMP_3M_7">#REF!</definedName>
    <definedName name="MO_EXC_ROCA_COMP_3M_8">#REF!</definedName>
    <definedName name="MO_EXC_ROCA_COMP_3M_9">#REF!</definedName>
    <definedName name="MO_EXC_ROCA_MANO_3M">#REF!</definedName>
    <definedName name="MO_EXC_ROCA_MANO_3M_10">#REF!</definedName>
    <definedName name="MO_EXC_ROCA_MANO_3M_11">#REF!</definedName>
    <definedName name="MO_EXC_ROCA_MANO_3M_6">#REF!</definedName>
    <definedName name="MO_EXC_ROCA_MANO_3M_7">#REF!</definedName>
    <definedName name="MO_EXC_ROCA_MANO_3M_8">#REF!</definedName>
    <definedName name="MO_EXC_ROCA_MANO_3M_9">#REF!</definedName>
    <definedName name="MO_EXC_TIERRA_MANO_3M">#REF!</definedName>
    <definedName name="MO_EXC_TIERRA_MANO_3M_10">#REF!</definedName>
    <definedName name="MO_EXC_TIERRA_MANO_3M_11">#REF!</definedName>
    <definedName name="MO_EXC_TIERRA_MANO_3M_6">#REF!</definedName>
    <definedName name="MO_EXC_TIERRA_MANO_3M_7">#REF!</definedName>
    <definedName name="MO_EXC_TIERRA_MANO_3M_8">#REF!</definedName>
    <definedName name="MO_EXC_TIERRA_MANO_3M_9">#REF!</definedName>
    <definedName name="MO_Excavacion_en_Roca_Blanda_a_mano">'[26]Análisis grales'!$F$566</definedName>
    <definedName name="MO_FINO_TECHO_HOR">#REF!</definedName>
    <definedName name="MO_FINO_TECHO_HOR_10">#REF!</definedName>
    <definedName name="MO_FINO_TECHO_HOR_11">#REF!</definedName>
    <definedName name="MO_FINO_TECHO_HOR_6">#REF!</definedName>
    <definedName name="MO_FINO_TECHO_HOR_7">#REF!</definedName>
    <definedName name="MO_FINO_TECHO_HOR_8">#REF!</definedName>
    <definedName name="MO_FINO_TECHO_HOR_9">#REF!</definedName>
    <definedName name="MO_FRAGUACHE">#REF!</definedName>
    <definedName name="MO_FRAGUACHE_10">#REF!</definedName>
    <definedName name="MO_FRAGUACHE_11">#REF!</definedName>
    <definedName name="MO_FRAGUACHE_6">#REF!</definedName>
    <definedName name="MO_FRAGUACHE_7">#REF!</definedName>
    <definedName name="MO_FRAGUACHE_8">#REF!</definedName>
    <definedName name="MO_FRAGUACHE_9">#REF!</definedName>
    <definedName name="MO_GOTEROS">#REF!</definedName>
    <definedName name="MO_GOTEROS_10">#REF!</definedName>
    <definedName name="MO_GOTEROS_11">#REF!</definedName>
    <definedName name="MO_GOTEROS_6">#REF!</definedName>
    <definedName name="MO_GOTEROS_7">#REF!</definedName>
    <definedName name="MO_GOTEROS_8">#REF!</definedName>
    <definedName name="MO_GOTEROS_9">#REF!</definedName>
    <definedName name="MO_Ligado_cal_y_arena">'[26]Análisis grales'!$F$492</definedName>
    <definedName name="MO_LLenado_de_hueco_a_80">'[26]Análisis grales'!$F$606</definedName>
    <definedName name="MO_NATILLA">#REF!</definedName>
    <definedName name="MO_NATILLA_10">#REF!</definedName>
    <definedName name="MO_NATILLA_11">#REF!</definedName>
    <definedName name="MO_NATILLA_6">#REF!</definedName>
    <definedName name="MO_NATILLA_7">#REF!</definedName>
    <definedName name="MO_NATILLA_8">#REF!</definedName>
    <definedName name="MO_NATILLA_9">#REF!</definedName>
    <definedName name="MO_Nivelador">'[26]Análisis grales'!$F$536</definedName>
    <definedName name="MO_PAÑETE_COLs">#REF!</definedName>
    <definedName name="MO_PAÑETE_COLs_10">#REF!</definedName>
    <definedName name="MO_PAÑETE_COLs_11">#REF!</definedName>
    <definedName name="MO_PAÑETE_COLs_6">#REF!</definedName>
    <definedName name="MO_PAÑETE_COLs_7">#REF!</definedName>
    <definedName name="MO_PAÑETE_COLs_8">#REF!</definedName>
    <definedName name="MO_PAÑETE_COLs_9">#REF!</definedName>
    <definedName name="MO_PAÑETE_EXT">#REF!</definedName>
    <definedName name="MO_PAÑETE_EXT_10">#REF!</definedName>
    <definedName name="MO_PAÑETE_EXT_11">#REF!</definedName>
    <definedName name="MO_PAÑETE_EXT_6">#REF!</definedName>
    <definedName name="MO_PAÑETE_EXT_7">#REF!</definedName>
    <definedName name="MO_PAÑETE_EXT_8">#REF!</definedName>
    <definedName name="MO_PAÑETE_EXT_9">#REF!</definedName>
    <definedName name="MO_PAÑETE_INT">#REF!</definedName>
    <definedName name="MO_PAÑETE_INT_10">#REF!</definedName>
    <definedName name="MO_PAÑETE_INT_11">#REF!</definedName>
    <definedName name="MO_PAÑETE_INT_6">#REF!</definedName>
    <definedName name="MO_PAÑETE_INT_7">#REF!</definedName>
    <definedName name="MO_PAÑETE_INT_8">#REF!</definedName>
    <definedName name="MO_PAÑETE_INT_9">#REF!</definedName>
    <definedName name="MO_PAÑETE_PULIDO">#REF!</definedName>
    <definedName name="MO_PAÑETE_PULIDO_10">#REF!</definedName>
    <definedName name="MO_PAÑETE_PULIDO_11">#REF!</definedName>
    <definedName name="MO_PAÑETE_PULIDO_6">#REF!</definedName>
    <definedName name="MO_PAÑETE_PULIDO_7">#REF!</definedName>
    <definedName name="MO_PAÑETE_PULIDO_8">#REF!</definedName>
    <definedName name="MO_PAÑETE_PULIDO_9">#REF!</definedName>
    <definedName name="MO_PAÑETE_RASGADO">#REF!</definedName>
    <definedName name="MO_PAÑETE_RASGADO_10">#REF!</definedName>
    <definedName name="MO_PAÑETE_RASGADO_11">#REF!</definedName>
    <definedName name="MO_PAÑETE_RASGADO_6">#REF!</definedName>
    <definedName name="MO_PAÑETE_RASGADO_7">#REF!</definedName>
    <definedName name="MO_PAÑETE_RASGADO_8">#REF!</definedName>
    <definedName name="MO_PAÑETE_RASGADO_9">#REF!</definedName>
    <definedName name="MO_PAÑETE_TECHOSyVIGAS">#REF!</definedName>
    <definedName name="MO_PAÑETE_TECHOSyVIGAS_10">#REF!</definedName>
    <definedName name="MO_PAÑETE_TECHOSyVIGAS_11">#REF!</definedName>
    <definedName name="MO_PAÑETE_TECHOSyVIGAS_6">#REF!</definedName>
    <definedName name="MO_PAÑETE_TECHOSyVIGAS_7">#REF!</definedName>
    <definedName name="MO_PAÑETE_TECHOSyVIGAS_8">#REF!</definedName>
    <definedName name="MO_PAÑETE_TECHOSyVIGAS_9">#REF!</definedName>
    <definedName name="MO_PERRILLA">#REF!</definedName>
    <definedName name="MO_PERRILLA_10">#REF!</definedName>
    <definedName name="MO_PERRILLA_11">#REF!</definedName>
    <definedName name="MO_PERRILLA_6">#REF!</definedName>
    <definedName name="MO_PERRILLA_7">#REF!</definedName>
    <definedName name="MO_PERRILLA_8">#REF!</definedName>
    <definedName name="MO_PERRILLA_9">#REF!</definedName>
    <definedName name="MO_PIEDRA">#REF!</definedName>
    <definedName name="MO_PIEDRA_10">#REF!</definedName>
    <definedName name="MO_PIEDRA_11">#REF!</definedName>
    <definedName name="MO_PIEDRA_6">#REF!</definedName>
    <definedName name="MO_PIEDRA_7">#REF!</definedName>
    <definedName name="MO_PIEDRA_8">#REF!</definedName>
    <definedName name="MO_PIEDRA_9">#REF!</definedName>
    <definedName name="MO_PINTURA">#REF!</definedName>
    <definedName name="MO_PINTURA_10">#REF!</definedName>
    <definedName name="MO_PINTURA_11">#REF!</definedName>
    <definedName name="MO_PINTURA_6">#REF!</definedName>
    <definedName name="MO_PINTURA_7">#REF!</definedName>
    <definedName name="MO_PINTURA_8">#REF!</definedName>
    <definedName name="MO_PINTURA_9">#REF!</definedName>
    <definedName name="MO_Pintura_de_aceite__1era_mano">'[26]Análisis grales'!$F$633</definedName>
    <definedName name="MO_Pintura_de_aceite_2da_mano">'[26]Análisis grales'!$F$639</definedName>
    <definedName name="MO_PISO_ADOQUIN">#REF!</definedName>
    <definedName name="MO_PISO_ADOQUIN_10">#REF!</definedName>
    <definedName name="MO_PISO_ADOQUIN_11">#REF!</definedName>
    <definedName name="MO_PISO_ADOQUIN_6">#REF!</definedName>
    <definedName name="MO_PISO_ADOQUIN_7">#REF!</definedName>
    <definedName name="MO_PISO_ADOQUIN_8">#REF!</definedName>
    <definedName name="MO_PISO_ADOQUIN_9">#REF!</definedName>
    <definedName name="MO_PISO_CementoPulido">#REF!</definedName>
    <definedName name="MO_PISO_CementoPulido_10">#REF!</definedName>
    <definedName name="MO_PISO_CementoPulido_11">#REF!</definedName>
    <definedName name="MO_PISO_CementoPulido_6">#REF!</definedName>
    <definedName name="MO_PISO_CementoPulido_7">#REF!</definedName>
    <definedName name="MO_PISO_CementoPulido_8">#REF!</definedName>
    <definedName name="MO_PISO_CementoPulido_9">#REF!</definedName>
    <definedName name="MO_PISO_CERAMICA_15a20">#REF!</definedName>
    <definedName name="MO_PISO_CERAMICA_15a20_10">#REF!</definedName>
    <definedName name="MO_PISO_CERAMICA_15a20_11">#REF!</definedName>
    <definedName name="MO_PISO_CERAMICA_15a20_6">#REF!</definedName>
    <definedName name="MO_PISO_CERAMICA_15a20_7">#REF!</definedName>
    <definedName name="MO_PISO_CERAMICA_15a20_8">#REF!</definedName>
    <definedName name="MO_PISO_CERAMICA_15a20_9">#REF!</definedName>
    <definedName name="MO_PISO_CERAMICA_15a20_BASE">#REF!</definedName>
    <definedName name="MO_PISO_CERAMICA_15a20_BASE_10">#REF!</definedName>
    <definedName name="MO_PISO_CERAMICA_15a20_BASE_11">#REF!</definedName>
    <definedName name="MO_PISO_CERAMICA_15a20_BASE_6">#REF!</definedName>
    <definedName name="MO_PISO_CERAMICA_15a20_BASE_7">#REF!</definedName>
    <definedName name="MO_PISO_CERAMICA_15a20_BASE_8">#REF!</definedName>
    <definedName name="MO_PISO_CERAMICA_15a20_BASE_9">#REF!</definedName>
    <definedName name="MO_PISO_CERAMICA_30a40">#REF!</definedName>
    <definedName name="MO_PISO_CERAMICA_30a40_10">#REF!</definedName>
    <definedName name="MO_PISO_CERAMICA_30a40_11">#REF!</definedName>
    <definedName name="MO_PISO_CERAMICA_30a40_6">#REF!</definedName>
    <definedName name="MO_PISO_CERAMICA_30a40_7">#REF!</definedName>
    <definedName name="MO_PISO_CERAMICA_30a40_8">#REF!</definedName>
    <definedName name="MO_PISO_CERAMICA_30a40_9">#REF!</definedName>
    <definedName name="MO_PISO_CERAMICA_30a40_BASE">#REF!</definedName>
    <definedName name="MO_PISO_CERAMICA_30a40_BASE_10">#REF!</definedName>
    <definedName name="MO_PISO_CERAMICA_30a40_BASE_11">#REF!</definedName>
    <definedName name="MO_PISO_CERAMICA_30a40_BASE_6">#REF!</definedName>
    <definedName name="MO_PISO_CERAMICA_30a40_BASE_7">#REF!</definedName>
    <definedName name="MO_PISO_CERAMICA_30a40_BASE_8">#REF!</definedName>
    <definedName name="MO_PISO_CERAMICA_30a40_BASE_9">#REF!</definedName>
    <definedName name="MO_Piso_de_Hormigon_Pulido">'[26]Análisis grales'!$F$355</definedName>
    <definedName name="MO_PISO_FROTA_VIOL">#REF!</definedName>
    <definedName name="MO_PISO_FROTA_VIOL_10">#REF!</definedName>
    <definedName name="MO_PISO_FROTA_VIOL_11">#REF!</definedName>
    <definedName name="MO_PISO_FROTA_VIOL_6">#REF!</definedName>
    <definedName name="MO_PISO_FROTA_VIOL_7">#REF!</definedName>
    <definedName name="MO_PISO_FROTA_VIOL_8">#REF!</definedName>
    <definedName name="MO_PISO_FROTA_VIOL_9">#REF!</definedName>
    <definedName name="MO_PISO_FROTADO">#REF!</definedName>
    <definedName name="MO_PISO_FROTADO_10">#REF!</definedName>
    <definedName name="MO_PISO_FROTADO_11">#REF!</definedName>
    <definedName name="MO_PISO_FROTADO_6">#REF!</definedName>
    <definedName name="MO_PISO_FROTADO_7">#REF!</definedName>
    <definedName name="MO_PISO_FROTADO_8">#REF!</definedName>
    <definedName name="MO_PISO_FROTADO_9">#REF!</definedName>
    <definedName name="MO_PISO_GRANITO_25">#REF!</definedName>
    <definedName name="MO_PISO_GRANITO_25_10">#REF!</definedName>
    <definedName name="MO_PISO_GRANITO_25_11">#REF!</definedName>
    <definedName name="MO_PISO_GRANITO_25_6">#REF!</definedName>
    <definedName name="MO_PISO_GRANITO_25_7">#REF!</definedName>
    <definedName name="MO_PISO_GRANITO_25_8">#REF!</definedName>
    <definedName name="MO_PISO_GRANITO_25_9">#REF!</definedName>
    <definedName name="MO_PISO_GRANITO_30">#REF!</definedName>
    <definedName name="MO_PISO_GRANITO_30_10">#REF!</definedName>
    <definedName name="MO_PISO_GRANITO_30_11">#REF!</definedName>
    <definedName name="MO_PISO_GRANITO_30_6">#REF!</definedName>
    <definedName name="MO_PISO_GRANITO_30_7">#REF!</definedName>
    <definedName name="MO_PISO_GRANITO_30_8">#REF!</definedName>
    <definedName name="MO_PISO_GRANITO_30_9">#REF!</definedName>
    <definedName name="MO_PISO_GRANITO_33">#REF!</definedName>
    <definedName name="MO_PISO_GRANITO_33_10">#REF!</definedName>
    <definedName name="MO_PISO_GRANITO_33_11">#REF!</definedName>
    <definedName name="MO_PISO_GRANITO_33_6">#REF!</definedName>
    <definedName name="MO_PISO_GRANITO_33_7">#REF!</definedName>
    <definedName name="MO_PISO_GRANITO_33_8">#REF!</definedName>
    <definedName name="MO_PISO_GRANITO_33_9">#REF!</definedName>
    <definedName name="MO_PISO_GRANITO_40">#REF!</definedName>
    <definedName name="MO_PISO_GRANITO_40_10">#REF!</definedName>
    <definedName name="MO_PISO_GRANITO_40_11">#REF!</definedName>
    <definedName name="MO_PISO_GRANITO_40_6">#REF!</definedName>
    <definedName name="MO_PISO_GRANITO_40_7">#REF!</definedName>
    <definedName name="MO_PISO_GRANITO_40_8">#REF!</definedName>
    <definedName name="MO_PISO_GRANITO_40_9">#REF!</definedName>
    <definedName name="MO_PISO_GRANITO_50">#REF!</definedName>
    <definedName name="MO_PISO_GRANITO_50_10">#REF!</definedName>
    <definedName name="MO_PISO_GRANITO_50_11">#REF!</definedName>
    <definedName name="MO_PISO_GRANITO_50_6">#REF!</definedName>
    <definedName name="MO_PISO_GRANITO_50_7">#REF!</definedName>
    <definedName name="MO_PISO_GRANITO_50_8">#REF!</definedName>
    <definedName name="MO_PISO_GRANITO_50_9">#REF!</definedName>
    <definedName name="MO_PISO_PULI_VIOL">#REF!</definedName>
    <definedName name="MO_PISO_PULI_VIOL_10">#REF!</definedName>
    <definedName name="MO_PISO_PULI_VIOL_11">#REF!</definedName>
    <definedName name="MO_PISO_PULI_VIOL_6">#REF!</definedName>
    <definedName name="MO_PISO_PULI_VIOL_7">#REF!</definedName>
    <definedName name="MO_PISO_PULI_VIOL_8">#REF!</definedName>
    <definedName name="MO_PISO_PULI_VIOL_9">#REF!</definedName>
    <definedName name="MO_PISO_ZOCALO">#REF!</definedName>
    <definedName name="MO_PISO_ZOCALO_10">#REF!</definedName>
    <definedName name="MO_PISO_ZOCALO_11">#REF!</definedName>
    <definedName name="MO_PISO_ZOCALO_6">#REF!</definedName>
    <definedName name="MO_PISO_ZOCALO_7">#REF!</definedName>
    <definedName name="MO_PISO_ZOCALO_8">#REF!</definedName>
    <definedName name="MO_PISO_ZOCALO_9">#REF!</definedName>
    <definedName name="MO_REPELLO">#REF!</definedName>
    <definedName name="MO_REPELLO_10">#REF!</definedName>
    <definedName name="MO_REPELLO_11">#REF!</definedName>
    <definedName name="MO_REPELLO_6">#REF!</definedName>
    <definedName name="MO_REPELLO_7">#REF!</definedName>
    <definedName name="MO_REPELLO_8">#REF!</definedName>
    <definedName name="MO_REPELLO_9">#REF!</definedName>
    <definedName name="MO_RESANE_FROTA">#REF!</definedName>
    <definedName name="MO_RESANE_FROTA_10">#REF!</definedName>
    <definedName name="MO_RESANE_FROTA_11">#REF!</definedName>
    <definedName name="MO_RESANE_FROTA_6">#REF!</definedName>
    <definedName name="MO_RESANE_FROTA_7">#REF!</definedName>
    <definedName name="MO_RESANE_FROTA_8">#REF!</definedName>
    <definedName name="MO_RESANE_FROTA_9">#REF!</definedName>
    <definedName name="MO_RESANE_GOMA">#REF!</definedName>
    <definedName name="MO_RESANE_GOMA_10">#REF!</definedName>
    <definedName name="MO_RESANE_GOMA_11">#REF!</definedName>
    <definedName name="MO_RESANE_GOMA_6">#REF!</definedName>
    <definedName name="MO_RESANE_GOMA_7">#REF!</definedName>
    <definedName name="MO_RESANE_GOMA_8">#REF!</definedName>
    <definedName name="MO_RESANE_GOMA_9">#REF!</definedName>
    <definedName name="MO_SUBIDA_BLOCK_4_1NIVEL">#REF!</definedName>
    <definedName name="MO_SUBIDA_BLOCK_4_1NIVEL_10">#REF!</definedName>
    <definedName name="MO_SUBIDA_BLOCK_4_1NIVEL_11">#REF!</definedName>
    <definedName name="MO_SUBIDA_BLOCK_4_1NIVEL_6">#REF!</definedName>
    <definedName name="MO_SUBIDA_BLOCK_4_1NIVEL_7">#REF!</definedName>
    <definedName name="MO_SUBIDA_BLOCK_4_1NIVEL_8">#REF!</definedName>
    <definedName name="MO_SUBIDA_BLOCK_4_1NIVEL_9">#REF!</definedName>
    <definedName name="MO_SUBIDA_BLOCK_6_1NIVEL">#REF!</definedName>
    <definedName name="MO_SUBIDA_BLOCK_6_1NIVEL_10">#REF!</definedName>
    <definedName name="MO_SUBIDA_BLOCK_6_1NIVEL_11">#REF!</definedName>
    <definedName name="MO_SUBIDA_BLOCK_6_1NIVEL_6">#REF!</definedName>
    <definedName name="MO_SUBIDA_BLOCK_6_1NIVEL_7">#REF!</definedName>
    <definedName name="MO_SUBIDA_BLOCK_6_1NIVEL_8">#REF!</definedName>
    <definedName name="MO_SUBIDA_BLOCK_6_1NIVEL_9">#REF!</definedName>
    <definedName name="MO_SUBIDA_BLOCK_8_1NIVEL">#REF!</definedName>
    <definedName name="MO_SUBIDA_BLOCK_8_1NIVEL_10">#REF!</definedName>
    <definedName name="MO_SUBIDA_BLOCK_8_1NIVEL_11">#REF!</definedName>
    <definedName name="MO_SUBIDA_BLOCK_8_1NIVEL_6">#REF!</definedName>
    <definedName name="MO_SUBIDA_BLOCK_8_1NIVEL_7">#REF!</definedName>
    <definedName name="MO_SUBIDA_BLOCK_8_1NIVEL_8">#REF!</definedName>
    <definedName name="MO_SUBIDA_BLOCK_8_1NIVEL_9">#REF!</definedName>
    <definedName name="MO_SUBIDA_CEMENTO_1NIVEL">#REF!</definedName>
    <definedName name="MO_SUBIDA_CEMENTO_1NIVEL_10">#REF!</definedName>
    <definedName name="MO_SUBIDA_CEMENTO_1NIVEL_11">#REF!</definedName>
    <definedName name="MO_SUBIDA_CEMENTO_1NIVEL_6">#REF!</definedName>
    <definedName name="MO_SUBIDA_CEMENTO_1NIVEL_7">#REF!</definedName>
    <definedName name="MO_SUBIDA_CEMENTO_1NIVEL_8">#REF!</definedName>
    <definedName name="MO_SUBIDA_CEMENTO_1NIVEL_9">#REF!</definedName>
    <definedName name="MO_SUBIDA_MADERA_1NIVEL">#REF!</definedName>
    <definedName name="MO_SUBIDA_MADERA_1NIVEL_10">#REF!</definedName>
    <definedName name="MO_SUBIDA_MADERA_1NIVEL_11">#REF!</definedName>
    <definedName name="MO_SUBIDA_MADERA_1NIVEL_6">#REF!</definedName>
    <definedName name="MO_SUBIDA_MADERA_1NIVEL_7">#REF!</definedName>
    <definedName name="MO_SUBIDA_MADERA_1NIVEL_8">#REF!</definedName>
    <definedName name="MO_SUBIDA_MADERA_1NIVEL_9">#REF!</definedName>
    <definedName name="MO_SUBIR_AGREGADO_1Nivel">#REF!</definedName>
    <definedName name="MO_SUBIR_AGREGADO_1Nivel_10">#REF!</definedName>
    <definedName name="MO_SUBIR_AGREGADO_1Nivel_11">#REF!</definedName>
    <definedName name="MO_SUBIR_AGREGADO_1Nivel_6">#REF!</definedName>
    <definedName name="MO_SUBIR_AGREGADO_1Nivel_7">#REF!</definedName>
    <definedName name="MO_SUBIR_AGREGADO_1Nivel_8">#REF!</definedName>
    <definedName name="MO_SUBIR_AGREGADO_1Nivel_9">#REF!</definedName>
    <definedName name="MO_SubirAcero_1Niv">#REF!</definedName>
    <definedName name="MO_SubirAcero_1Niv_10">#REF!</definedName>
    <definedName name="MO_SubirAcero_1Niv_11">#REF!</definedName>
    <definedName name="MO_SubirAcero_1Niv_6">#REF!</definedName>
    <definedName name="MO_SubirAcero_1Niv_7">#REF!</definedName>
    <definedName name="MO_SubirAcero_1Niv_8">#REF!</definedName>
    <definedName name="MO_SubirAcero_1Niv_9">#REF!</definedName>
    <definedName name="MO_Violinado_de_Bloques">'[26]Análisis grales'!$F$2655</definedName>
    <definedName name="MO_Zabaleta_De_Piso">'[26]Análisis grales'!$F$336</definedName>
    <definedName name="MO_ZABALETA_PISO">#REF!</definedName>
    <definedName name="MO_ZABALETA_PISO_10">#REF!</definedName>
    <definedName name="MO_ZABALETA_PISO_11">#REF!</definedName>
    <definedName name="MO_ZABALETA_PISO_6">#REF!</definedName>
    <definedName name="MO_ZABALETA_PISO_7">#REF!</definedName>
    <definedName name="MO_ZABALETA_PISO_8">#REF!</definedName>
    <definedName name="MO_ZABALETA_PISO_9">#REF!</definedName>
    <definedName name="MO_ZABALETA_TECHO">#REF!</definedName>
    <definedName name="MO_ZABALETA_TECHO_10">#REF!</definedName>
    <definedName name="MO_ZABALETA_TECHO_11">#REF!</definedName>
    <definedName name="MO_ZABALETA_TECHO_6">#REF!</definedName>
    <definedName name="MO_ZABALETA_TECHO_7">#REF!</definedName>
    <definedName name="MO_ZABALETA_TECHO_8">#REF!</definedName>
    <definedName name="MO_ZABALETA_TECHO_9">#REF!</definedName>
    <definedName name="moacero">#REF!</definedName>
    <definedName name="moacero_8">#REF!</definedName>
    <definedName name="moaceromalla">#REF!</definedName>
    <definedName name="moaceromalla_8">#REF!</definedName>
    <definedName name="moacerorampa">#REF!</definedName>
    <definedName name="moacerorampa_8">#REF!</definedName>
    <definedName name="MOCeram.Paredes">#REF!</definedName>
    <definedName name="Mocheta">#REF!</definedName>
    <definedName name="Mocheta.95x.65.h.a">#REF!</definedName>
    <definedName name="Mocheta.caoba">#REF!</definedName>
    <definedName name="Mocheta.Mezcla.Antillana">[37]Análisis!#REF!</definedName>
    <definedName name="mochetas">#REF!</definedName>
    <definedName name="mochetas.8cm.h.a">#REF!</definedName>
    <definedName name="Molde_Anclajes">'[26]Análisis grales'!$F$4765</definedName>
    <definedName name="Molde_Disipadores_Energia">'[26]Análisis grales'!$F$3792</definedName>
    <definedName name="MOLDE_ESTAMPADO">#REF!</definedName>
    <definedName name="MOLDE_ESTAMPADO_10">#REF!</definedName>
    <definedName name="MOLDE_ESTAMPADO_11">#REF!</definedName>
    <definedName name="MOLDE_ESTAMPADO_6">#REF!</definedName>
    <definedName name="MOLDE_ESTAMPADO_7">#REF!</definedName>
    <definedName name="MOLDE_ESTAMPADO_8">#REF!</definedName>
    <definedName name="MOLDE_ESTAMPADO_9">#REF!</definedName>
    <definedName name="Molde_Generico_Madera_Convencional">'[26]Análisis grales'!$F$716</definedName>
    <definedName name="Molde_Metalico_para_confeccion_de_ladrillos">[26]Insumos!$G$270</definedName>
    <definedName name="MOLDE_MURO_RECTO_POR_M2">'[26]Molde Recto Madera'!$H$61</definedName>
    <definedName name="Moldes_columnas_y_vigas_por_m2">'[26]Análisis grales'!$F$657</definedName>
    <definedName name="Moldes_losa_plana_de_Hormigon">'[26]Análisis grales'!$F$646</definedName>
    <definedName name="Moldura.caoba">#REF!</definedName>
    <definedName name="montilla" hidden="1">'[11]ANALISIS STO DGO'!#REF!</definedName>
    <definedName name="Montura_de_Fregadero_sencillo">'[26]Análisis grales'!$F$449</definedName>
    <definedName name="Montura_de_Inodoro">'[26]Análisis grales'!$F$435</definedName>
    <definedName name="Montura_de_Lavamanos">'[26]Análisis grales'!$F$442</definedName>
    <definedName name="MOPISOCERAMICA">[32]INS!#REF!</definedName>
    <definedName name="MOPISOCERAMICA_6">#REF!</definedName>
    <definedName name="MOPISOCERAMICA_8">#REF!</definedName>
    <definedName name="morpanete">'[50]Analisis Unit. '!$F$85</definedName>
    <definedName name="Mortero.1.2.Impermeabilizante">#REF!</definedName>
    <definedName name="mortero.1.4.pañete">'[58]Ana. Horm mexc mort'!$D$85</definedName>
    <definedName name="Mortero.Marmolina">#REF!</definedName>
    <definedName name="mortero.para.piso">#REF!</definedName>
    <definedName name="Mortero.Pulido">#REF!</definedName>
    <definedName name="MORTERO_1_1.5_5">'[26]Análisis grales'!$F$1074</definedName>
    <definedName name="MORTERO_1_2_5">'[26]Análisis grales'!$F$1042</definedName>
    <definedName name="MORTERO_1_3__PORTLAND">'[26]Análisis grales'!$F$1084</definedName>
    <definedName name="MORTERO_1_4_PARA_PISO">'[26]Análisis grales'!$F$1051</definedName>
    <definedName name="MORTERO_1_5__PORTLAND__PARA_FRAGUACHE">'[26]analisis MVSUR'!$G$75</definedName>
    <definedName name="Mortero_Hormigon_tipo_Grout_Sika_213">'[26]analisis MVSUR'!$G$354</definedName>
    <definedName name="Mortero_sobre_Losa_Inferior_para_la_Pendiente_de_Drenaje_en_registo__MORTERO_1_3__PORTLAND">'[26]Análisis grales'!$F$3068</definedName>
    <definedName name="Mortero1.4Panete">#REF!</definedName>
    <definedName name="MORTERO110">#REF!</definedName>
    <definedName name="MORTERO12">#REF!</definedName>
    <definedName name="MORTERO13">#REF!</definedName>
    <definedName name="MORTERO14">#REF!</definedName>
    <definedName name="Mosaico_de_granito_fondo_blanco_30x30">[26]Insumos!$G$93</definedName>
    <definedName name="mosbotichinorojo">[12]insumo!#REF!</definedName>
    <definedName name="MOTONIVELADORA">#REF!</definedName>
    <definedName name="MOTONIVELADORA_10">#REF!</definedName>
    <definedName name="MOTONIVELADORA_11">#REF!</definedName>
    <definedName name="MOTONIVELADORA_6">#REF!</definedName>
    <definedName name="MOTONIVELADORA_7">#REF!</definedName>
    <definedName name="MOTONIVELADORA_8">#REF!</definedName>
    <definedName name="MOTONIVELADORA_9">#REF!</definedName>
    <definedName name="mozaicoFG">[12]insumo!#REF!</definedName>
    <definedName name="muro" hidden="1">'[11]ANALISIS STO DGO'!#REF!</definedName>
    <definedName name="Muro.6.4toN">#REF!</definedName>
    <definedName name="Muro.8.3erN">#REF!</definedName>
    <definedName name="Muro.Bloq.4.BNP.Cocina">#REF!</definedName>
    <definedName name="Muro.Bloq.4.SNP.Cocina">#REF!</definedName>
    <definedName name="Muro.Bloq.6.BNP.Cocina">#REF!</definedName>
    <definedName name="Muro.Bloq.6.SNP.Cocina">#REF!</definedName>
    <definedName name="Muro.Bloqe.4.2doN">#REF!</definedName>
    <definedName name="Muro.bloqu.8.SNP.Cocina">#REF!</definedName>
    <definedName name="Muro.bloque.2doN">#REF!</definedName>
    <definedName name="Muro.Bloque.4.1erN">#REF!</definedName>
    <definedName name="Muro.Bloque.4.3erN">#REF!</definedName>
    <definedName name="Muro.Bloque.4.4toN">#REF!</definedName>
    <definedName name="Muro.Bloque.4cm.SNP">[49]Análisis!$N$845</definedName>
    <definedName name="Muro.Bloque.6cm.BNP">[49]Análisis!$N$821</definedName>
    <definedName name="Muro.Bloque.6cm.SNPT">[49]Análisis!$N$808</definedName>
    <definedName name="Muro.Bloque.8.1erN">#REF!</definedName>
    <definedName name="Muro.Bloque.8.BNP.Cocina">#REF!</definedName>
    <definedName name="Muro.Bloque.8.SNPT.40">#REF!</definedName>
    <definedName name="Muro.Bloque.8.SNPT.80">#REF!</definedName>
    <definedName name="Muro.Bloque.8BNP.Comedor">#REF!</definedName>
    <definedName name="Muro.Bloque.Vidrio.Area.Noble">#REF!</definedName>
    <definedName name="Muro.bloque8.2doN">#REF!</definedName>
    <definedName name="Muro.Bloques.10cm">#REF!</definedName>
    <definedName name="Muro.Bloques.20cm.40">#REF!</definedName>
    <definedName name="muro.h.a.20cm">[59]Análisis!$D$729</definedName>
    <definedName name="Muro.Hor.Arm.Inclinado">#REF!</definedName>
    <definedName name="Muro.Horm.Arm.edif.oficina">#REF!</definedName>
    <definedName name="Muro.Horm.Arm.Edif.Parqueo">#REF!</definedName>
    <definedName name="Muro.Hormigon.Armado.de20">[34]Análisis!$D$286</definedName>
    <definedName name="Muro.Hormigón.Estanque">#REF!</definedName>
    <definedName name="Muro.protector.parqueo">#REF!</definedName>
    <definedName name="muro.shee.ambas.caras">'[60]Muros Interiores h=2.8 m '!$E$64</definedName>
    <definedName name="MURO_30">'[26]CUANTIA ELEM. EST.'!$J$86</definedName>
    <definedName name="MURO30">#REF!</definedName>
    <definedName name="MURO30_6">#REF!</definedName>
    <definedName name="MUROBOVEDA12A10X2AD">#REF!</definedName>
    <definedName name="MUROBOVEDA12A10X2AD_6">#REF!</definedName>
    <definedName name="MUROS">#REF!</definedName>
    <definedName name="muros.plycem.ambas.caras">'[60]MurosInt.h=2.8 m Plycem 2 lados'!$E$64</definedName>
    <definedName name="muros.una.cshee.plycem">'[60]MurosInt.h=2.8 m U C con plycem'!$E$64</definedName>
    <definedName name="MUROS_AN">#REF!</definedName>
    <definedName name="Muros_de_Hormigon_Armado_de_20_cm">'[26]Análisis grales'!$F$5151</definedName>
    <definedName name="Muros_de_Hormigon_Armado_de_25_cm">'[26]Análisis grales'!$F$4872</definedName>
    <definedName name="Muros_de_Hormigon_Armado_de_30_cm">'[26]Análisis grales'!$F$4886</definedName>
    <definedName name="Muros_de_ladrillos_5x10x20">'[26]Análisis grales'!$F$2323</definedName>
    <definedName name="Muros_New_Jersey_Movil__2.40x1.20___P_Señalizacion_y_Proteccion_en_Limites_de_Seguridad_de_Obra">[26]Insumos!$G$641</definedName>
    <definedName name="n">#REF!</definedName>
    <definedName name="NADA">[77]Insumos!#REF!</definedName>
    <definedName name="NADA_6">#REF!</definedName>
    <definedName name="NADA_8">#REF!</definedName>
    <definedName name="NAMA">#REF!</definedName>
    <definedName name="NATILLA">#REF!</definedName>
    <definedName name="Nave">#REF!</definedName>
    <definedName name="Nevera_de_hielo_y_agua_5_gls">[26]Insumos!$G$640</definedName>
    <definedName name="nh">#REF!</definedName>
    <definedName name="NINGUNA">[77]Insumos!#REF!</definedName>
    <definedName name="NINGUNA_6">#REF!</definedName>
    <definedName name="NINGUNA_8">#REF!</definedName>
    <definedName name="nion" hidden="1">'[11]ANALISIS STO DGO'!#REF!</definedName>
    <definedName name="NIPLE_ACERO_12x3">#REF!</definedName>
    <definedName name="NIPLE_ACERO_12x3_10">#REF!</definedName>
    <definedName name="NIPLE_ACERO_12x3_11">#REF!</definedName>
    <definedName name="NIPLE_ACERO_12x3_6">#REF!</definedName>
    <definedName name="NIPLE_ACERO_12x3_7">#REF!</definedName>
    <definedName name="NIPLE_ACERO_12x3_8">#REF!</definedName>
    <definedName name="NIPLE_ACERO_12x3_9">#REF!</definedName>
    <definedName name="NIPLE_ACERO_16x2">#REF!</definedName>
    <definedName name="NIPLE_ACERO_16x2_10">#REF!</definedName>
    <definedName name="NIPLE_ACERO_16x2_11">#REF!</definedName>
    <definedName name="NIPLE_ACERO_16x2_6">#REF!</definedName>
    <definedName name="NIPLE_ACERO_16x2_7">#REF!</definedName>
    <definedName name="NIPLE_ACERO_16x2_8">#REF!</definedName>
    <definedName name="NIPLE_ACERO_16x2_9">#REF!</definedName>
    <definedName name="NIPLE_ACERO_16x3">#REF!</definedName>
    <definedName name="NIPLE_ACERO_16x3_10">#REF!</definedName>
    <definedName name="NIPLE_ACERO_16x3_11">#REF!</definedName>
    <definedName name="NIPLE_ACERO_16x3_6">#REF!</definedName>
    <definedName name="NIPLE_ACERO_16x3_7">#REF!</definedName>
    <definedName name="NIPLE_ACERO_16x3_8">#REF!</definedName>
    <definedName name="NIPLE_ACERO_16x3_9">#REF!</definedName>
    <definedName name="NIPLE_ACERO_20x3">#REF!</definedName>
    <definedName name="NIPLE_ACERO_20x3_10">#REF!</definedName>
    <definedName name="NIPLE_ACERO_20x3_11">#REF!</definedName>
    <definedName name="NIPLE_ACERO_20x3_6">#REF!</definedName>
    <definedName name="NIPLE_ACERO_20x3_7">#REF!</definedName>
    <definedName name="NIPLE_ACERO_20x3_8">#REF!</definedName>
    <definedName name="NIPLE_ACERO_20x3_9">#REF!</definedName>
    <definedName name="NIPLE_ACERO_6x3">#REF!</definedName>
    <definedName name="NIPLE_ACERO_6x3_10">#REF!</definedName>
    <definedName name="NIPLE_ACERO_6x3_11">#REF!</definedName>
    <definedName name="NIPLE_ACERO_6x3_6">#REF!</definedName>
    <definedName name="NIPLE_ACERO_6x3_7">#REF!</definedName>
    <definedName name="NIPLE_ACERO_6x3_8">#REF!</definedName>
    <definedName name="NIPLE_ACERO_6x3_9">#REF!</definedName>
    <definedName name="NIPLE_ACERO_8x3">#REF!</definedName>
    <definedName name="NIPLE_ACERO_8x3_10">#REF!</definedName>
    <definedName name="NIPLE_ACERO_8x3_11">#REF!</definedName>
    <definedName name="NIPLE_ACERO_8x3_6">#REF!</definedName>
    <definedName name="NIPLE_ACERO_8x3_7">#REF!</definedName>
    <definedName name="NIPLE_ACERO_8x3_8">#REF!</definedName>
    <definedName name="NIPLE_ACERO_8x3_9">#REF!</definedName>
    <definedName name="NIPLE_ACERO_PLATILLADO_12x12">#REF!</definedName>
    <definedName name="NIPLE_ACERO_PLATILLADO_12x12_10">#REF!</definedName>
    <definedName name="NIPLE_ACERO_PLATILLADO_12x12_11">#REF!</definedName>
    <definedName name="NIPLE_ACERO_PLATILLADO_12x12_6">#REF!</definedName>
    <definedName name="NIPLE_ACERO_PLATILLADO_12x12_7">#REF!</definedName>
    <definedName name="NIPLE_ACERO_PLATILLADO_12x12_8">#REF!</definedName>
    <definedName name="NIPLE_ACERO_PLATILLADO_12x12_9">#REF!</definedName>
    <definedName name="NIPLE_ACERO_PLATILLADO_2x1">#REF!</definedName>
    <definedName name="NIPLE_ACERO_PLATILLADO_2x1_10">#REF!</definedName>
    <definedName name="NIPLE_ACERO_PLATILLADO_2x1_11">#REF!</definedName>
    <definedName name="NIPLE_ACERO_PLATILLADO_2x1_6">#REF!</definedName>
    <definedName name="NIPLE_ACERO_PLATILLADO_2x1_7">#REF!</definedName>
    <definedName name="NIPLE_ACERO_PLATILLADO_2x1_8">#REF!</definedName>
    <definedName name="NIPLE_ACERO_PLATILLADO_2x1_9">#REF!</definedName>
    <definedName name="NIPLE_ACERO_PLATILLADO_3x1">#REF!</definedName>
    <definedName name="NIPLE_ACERO_PLATILLADO_3x1_10">#REF!</definedName>
    <definedName name="NIPLE_ACERO_PLATILLADO_3x1_11">#REF!</definedName>
    <definedName name="NIPLE_ACERO_PLATILLADO_3x1_6">#REF!</definedName>
    <definedName name="NIPLE_ACERO_PLATILLADO_3x1_7">#REF!</definedName>
    <definedName name="NIPLE_ACERO_PLATILLADO_3x1_8">#REF!</definedName>
    <definedName name="NIPLE_ACERO_PLATILLADO_3x1_9">#REF!</definedName>
    <definedName name="NIPLE_ACERO_PLATILLADO_8x1">#REF!</definedName>
    <definedName name="NIPLE_ACERO_PLATILLADO_8x1_10">#REF!</definedName>
    <definedName name="NIPLE_ACERO_PLATILLADO_8x1_11">#REF!</definedName>
    <definedName name="NIPLE_ACERO_PLATILLADO_8x1_6">#REF!</definedName>
    <definedName name="NIPLE_ACERO_PLATILLADO_8x1_7">#REF!</definedName>
    <definedName name="NIPLE_ACERO_PLATILLADO_8x1_8">#REF!</definedName>
    <definedName name="NIPLE_ACERO_PLATILLADO_8x1_9">#REF!</definedName>
    <definedName name="NIPLE_CROMO_38x2_12">#REF!</definedName>
    <definedName name="NIPLE_CROMO_38x2_12_10">#REF!</definedName>
    <definedName name="NIPLE_CROMO_38x2_12_11">#REF!</definedName>
    <definedName name="NIPLE_CROMO_38x2_12_6">#REF!</definedName>
    <definedName name="NIPLE_CROMO_38x2_12_7">#REF!</definedName>
    <definedName name="NIPLE_CROMO_38x2_12_8">#REF!</definedName>
    <definedName name="NIPLE_CROMO_38x2_12_9">#REF!</definedName>
    <definedName name="Niple_de_HG_de_media_de_2_pulg.">[26]Insumos!$G$111</definedName>
    <definedName name="NIPLE_HG_12x4">#REF!</definedName>
    <definedName name="NIPLE_HG_12x4_10">#REF!</definedName>
    <definedName name="NIPLE_HG_12x4_11">#REF!</definedName>
    <definedName name="NIPLE_HG_12x4_6">#REF!</definedName>
    <definedName name="NIPLE_HG_12x4_7">#REF!</definedName>
    <definedName name="NIPLE_HG_12x4_8">#REF!</definedName>
    <definedName name="NIPLE_HG_12x4_9">#REF!</definedName>
    <definedName name="NIPLE_HG_34x4">#REF!</definedName>
    <definedName name="NIPLE_HG_34x4_10">#REF!</definedName>
    <definedName name="NIPLE_HG_34x4_11">#REF!</definedName>
    <definedName name="NIPLE_HG_34x4_6">#REF!</definedName>
    <definedName name="NIPLE_HG_34x4_7">#REF!</definedName>
    <definedName name="NIPLE_HG_34x4_8">#REF!</definedName>
    <definedName name="NIPLE_HG_34x4_9">#REF!</definedName>
    <definedName name="Niple_niquelado_3_8_x3">[26]Insumos!$G$69</definedName>
    <definedName name="NIPLE112X4HG">#REF!</definedName>
    <definedName name="NIPLE112X6HG">#REF!</definedName>
    <definedName name="NIPLE112X8HG">#REF!</definedName>
    <definedName name="NIPLE125X4HG">#REF!</definedName>
    <definedName name="NIPLE12X4HG">#REF!</definedName>
    <definedName name="NIPLE1X4HG">#REF!</definedName>
    <definedName name="NIPLE212X4HG">#REF!</definedName>
    <definedName name="NIPLE2X4HG">#REF!</definedName>
    <definedName name="NIPLE2X6HG">#REF!</definedName>
    <definedName name="NIPLE34X4HG">#REF!</definedName>
    <definedName name="NIPLE3X12HG">#REF!</definedName>
    <definedName name="NIPLE3X312HG">#REF!</definedName>
    <definedName name="NIPLE3X4HG">#REF!</definedName>
    <definedName name="NIPLE3X6HG">#REF!</definedName>
    <definedName name="NIPLE4X4HG">#REF!</definedName>
    <definedName name="NIPLECROM38X212">#REF!</definedName>
    <definedName name="Niples_niquel._3_8__x_3">[26]Insumos!$G$371</definedName>
    <definedName name="Nivelacion_a_mano">'[26]Análisis grales'!$F$93</definedName>
    <definedName name="NUEVA">#REF!</definedName>
    <definedName name="NUEVO" hidden="1">#REF!</definedName>
    <definedName name="nuil" hidden="1">'[11]ANALISIS STO DGO'!#REF!</definedName>
    <definedName name="num_linhas">#REF!</definedName>
    <definedName name="o">[32]INS!#REF!</definedName>
    <definedName name="Obra.Civil.Ext.">#REF!</definedName>
    <definedName name="Olga" hidden="1">'[11]ANALISIS STO DGO'!#REF!</definedName>
    <definedName name="Opc.2">#REF!</definedName>
    <definedName name="Operador.Tipo.1">#REF!</definedName>
    <definedName name="Operador.Tipo.2">#REF!</definedName>
    <definedName name="Operador_Compactador_Manual">'[26]Análisis grales'!$F$992</definedName>
    <definedName name="OPERADOR_GREADER">#REF!</definedName>
    <definedName name="OPERADOR_GREADER_10">#REF!</definedName>
    <definedName name="OPERADOR_GREADER_11">#REF!</definedName>
    <definedName name="OPERADOR_GREADER_6">#REF!</definedName>
    <definedName name="OPERADOR_GREADER_7">#REF!</definedName>
    <definedName name="OPERADOR_GREADER_8">#REF!</definedName>
    <definedName name="OPERADOR_GREADER_9">#REF!</definedName>
    <definedName name="OPERADOR_PALA">#REF!</definedName>
    <definedName name="OPERADOR_PALA_10">#REF!</definedName>
    <definedName name="OPERADOR_PALA_11">#REF!</definedName>
    <definedName name="OPERADOR_PALA_6">#REF!</definedName>
    <definedName name="OPERADOR_PALA_7">#REF!</definedName>
    <definedName name="OPERADOR_PALA_8">#REF!</definedName>
    <definedName name="OPERADOR_PALA_9">#REF!</definedName>
    <definedName name="OPERADOR_TRACTOR">#REF!</definedName>
    <definedName name="OPERADOR_TRACTOR_10">#REF!</definedName>
    <definedName name="OPERADOR_TRACTOR_11">#REF!</definedName>
    <definedName name="OPERADOR_TRACTOR_6">#REF!</definedName>
    <definedName name="OPERADOR_TRACTOR_7">#REF!</definedName>
    <definedName name="OPERADOR_TRACTOR_8">#REF!</definedName>
    <definedName name="OPERADOR_TRACTOR_9">#REF!</definedName>
    <definedName name="operadorpala">[51]OBRAMANO!$F$72</definedName>
    <definedName name="operadorretro">[51]OBRAMANO!$F$77</definedName>
    <definedName name="operadorrodillo">[51]OBRAMANO!$F$75</definedName>
    <definedName name="operadortractor">[51]OBRAMANO!$F$76</definedName>
    <definedName name="Operario_1ra">#REF!</definedName>
    <definedName name="Operario_1ra_10">#REF!</definedName>
    <definedName name="Operario_1ra_11">#REF!</definedName>
    <definedName name="Operario_1ra_6">#REF!</definedName>
    <definedName name="Operario_1ra_7">#REF!</definedName>
    <definedName name="Operario_1ra_8">#REF!</definedName>
    <definedName name="Operario_1ra_9">#REF!</definedName>
    <definedName name="Operario_2da">#REF!</definedName>
    <definedName name="Operario_2da_10">#REF!</definedName>
    <definedName name="Operario_2da_11">#REF!</definedName>
    <definedName name="Operario_2da_6">#REF!</definedName>
    <definedName name="Operario_2da_7">#REF!</definedName>
    <definedName name="Operario_2da_8">#REF!</definedName>
    <definedName name="Operario_2da_9">#REF!</definedName>
    <definedName name="Operario_3ra">#REF!</definedName>
    <definedName name="Operario_3ra_10">#REF!</definedName>
    <definedName name="Operario_3ra_11">#REF!</definedName>
    <definedName name="Operario_3ra_6">#REF!</definedName>
    <definedName name="Operario_3ra_7">#REF!</definedName>
    <definedName name="Operario_3ra_8">#REF!</definedName>
    <definedName name="Operario_3ra_9">#REF!</definedName>
    <definedName name="OPERARIOPRIMERA">[54]SALARIOS!$C$10</definedName>
    <definedName name="OPERMAN">#REF!</definedName>
    <definedName name="OPERPAL">#REF!</definedName>
    <definedName name="ORI12FBCO">#REF!</definedName>
    <definedName name="ORI12FBCOFLUX">#REF!</definedName>
    <definedName name="ORI1FBCO">#REF!</definedName>
    <definedName name="ORI1FBCOFLUX">#REF!</definedName>
    <definedName name="ORINAL12">#REF!</definedName>
    <definedName name="ORINALFALDA">#REF!</definedName>
    <definedName name="ORINALPEQ">#REF!</definedName>
    <definedName name="ORINALSENCILLO">[12]insumo!#REF!</definedName>
    <definedName name="ORIPEQBCO">#REF!</definedName>
    <definedName name="OXIDOROJO">#REF!</definedName>
    <definedName name="Oxigeno">[26]Insumos!$G$535</definedName>
    <definedName name="OXIGENO_CIL">#REF!</definedName>
    <definedName name="OXIGENO_CIL_10">#REF!</definedName>
    <definedName name="OXIGENO_CIL_11">#REF!</definedName>
    <definedName name="OXIGENO_CIL_6">#REF!</definedName>
    <definedName name="OXIGENO_CIL_7">#REF!</definedName>
    <definedName name="OXIGENO_CIL_8">#REF!</definedName>
    <definedName name="OXIGENO_CIL_9">#REF!</definedName>
    <definedName name="p">[78]peso!#REF!</definedName>
    <definedName name="P.U.Amercoat_385ASA_2">#N/A</definedName>
    <definedName name="P.U.Amercoat_385ASA_3">#N/A</definedName>
    <definedName name="P.U.Dimecote9">[79]Insumos!$E$13</definedName>
    <definedName name="P.U.Dimecote9_2">#N/A</definedName>
    <definedName name="P.U.Dimecote9_3">#N/A</definedName>
    <definedName name="P.U.Thinner1000">[79]Insumos!$E$12</definedName>
    <definedName name="P.U.Thinner1000_2">#N/A</definedName>
    <definedName name="P.U.Thinner1000_3">#N/A</definedName>
    <definedName name="P.U.Urethane_Acrilico">[79]Insumos!$E$17</definedName>
    <definedName name="P.U.Urethane_Acrilico_2">#N/A</definedName>
    <definedName name="P.U.Urethane_Acrilico_3">#N/A</definedName>
    <definedName name="p_1">#N/A</definedName>
    <definedName name="p_2">#N/A</definedName>
    <definedName name="p_3">#N/A</definedName>
    <definedName name="p_8">#REF!</definedName>
    <definedName name="P_CAL">[17]Ins!$E$337</definedName>
    <definedName name="P_CLAVO">[17]Ins!$E$909</definedName>
    <definedName name="P_HILO">[17]Herram!$E$24</definedName>
    <definedName name="P_PINO1x4x12BR">[17]Ins!$E$917</definedName>
    <definedName name="P12BLOCK12">#REF!</definedName>
    <definedName name="P12BLOCK6">#REF!</definedName>
    <definedName name="P12BLOCK8">#REF!</definedName>
    <definedName name="P1XE">#REF!</definedName>
    <definedName name="P1XE_6">#REF!</definedName>
    <definedName name="P1XT">#REF!</definedName>
    <definedName name="P1XT_6">#REF!</definedName>
    <definedName name="P1YE">#REF!</definedName>
    <definedName name="P1YE_6">#REF!</definedName>
    <definedName name="P1YT">#REF!</definedName>
    <definedName name="P1YT_6">#REF!</definedName>
    <definedName name="P2XE">#REF!</definedName>
    <definedName name="P2XE_6">#REF!</definedName>
    <definedName name="P2XT">#REF!</definedName>
    <definedName name="P2XT_6">#REF!</definedName>
    <definedName name="P2YE">#REF!</definedName>
    <definedName name="P2YE_6">#REF!</definedName>
    <definedName name="P3XE">#REF!</definedName>
    <definedName name="P3XE_6">#REF!</definedName>
    <definedName name="P3XT">#REF!</definedName>
    <definedName name="P3XT_6">#REF!</definedName>
    <definedName name="P3YE">#REF!</definedName>
    <definedName name="P3YE_6">#REF!</definedName>
    <definedName name="P3YT">#REF!</definedName>
    <definedName name="P3YT_6">#REF!</definedName>
    <definedName name="P4XE">#REF!</definedName>
    <definedName name="P4XE_6">#REF!</definedName>
    <definedName name="P4XT">#REF!</definedName>
    <definedName name="P4XT_6">#REF!</definedName>
    <definedName name="P4YE">#REF!</definedName>
    <definedName name="P4YE_6">#REF!</definedName>
    <definedName name="P4YT">#REF!</definedName>
    <definedName name="P4YT_6">#REF!</definedName>
    <definedName name="P5XE">#REF!</definedName>
    <definedName name="P5XE_6">#REF!</definedName>
    <definedName name="P5YE">#REF!</definedName>
    <definedName name="P5YE_6">#REF!</definedName>
    <definedName name="P5YT">#REF!</definedName>
    <definedName name="P5YT_6">#REF!</definedName>
    <definedName name="P6XE">#REF!</definedName>
    <definedName name="P6XE_6">#REF!</definedName>
    <definedName name="P6XT">#REF!</definedName>
    <definedName name="P6XT_6">#REF!</definedName>
    <definedName name="P6YE">#REF!</definedName>
    <definedName name="P6YE_6">#REF!</definedName>
    <definedName name="P6YT">#REF!</definedName>
    <definedName name="P6YT_6">#REF!</definedName>
    <definedName name="P7XE">#REF!</definedName>
    <definedName name="P7XE_6">#REF!</definedName>
    <definedName name="P7YE">#REF!</definedName>
    <definedName name="P7YE_6">#REF!</definedName>
    <definedName name="P7YT">#REF!</definedName>
    <definedName name="P7YT_6">#REF!</definedName>
    <definedName name="PABR112EMT">#REF!</definedName>
    <definedName name="PABR1HG">#REF!</definedName>
    <definedName name="PABR212HG">#REF!</definedName>
    <definedName name="PABR2HG">#REF!</definedName>
    <definedName name="PABR34HG">#REF!</definedName>
    <definedName name="PABR3HG">#REF!</definedName>
    <definedName name="PABR58PER">#REF!</definedName>
    <definedName name="PACERO1">#REF!</definedName>
    <definedName name="PACERO12">#REF!</definedName>
    <definedName name="PACERO1225">#REF!</definedName>
    <definedName name="PACERO14">#REF!</definedName>
    <definedName name="PACERO34">#REF!</definedName>
    <definedName name="PACERO38">#REF!</definedName>
    <definedName name="PACERO3825">#REF!</definedName>
    <definedName name="PACERO601">#REF!</definedName>
    <definedName name="PACERO6012">#REF!</definedName>
    <definedName name="PACERO601225">#REF!</definedName>
    <definedName name="PACERO6034">#REF!</definedName>
    <definedName name="PACERO6038">#REF!</definedName>
    <definedName name="PACERO603825">#REF!</definedName>
    <definedName name="PACEROMALLA">#REF!</definedName>
    <definedName name="PACEROMALLA23150">#REF!</definedName>
    <definedName name="PACEROMALLA23200">#REF!</definedName>
    <definedName name="PADO50080G">#REF!</definedName>
    <definedName name="PADO50080R">#REF!</definedName>
    <definedName name="PADO511G">#REF!</definedName>
    <definedName name="PADO511R">#REF!</definedName>
    <definedName name="PADO604G">#REF!</definedName>
    <definedName name="PADO604R">#REF!</definedName>
    <definedName name="PALA">#REF!</definedName>
    <definedName name="PALA_10">#REF!</definedName>
    <definedName name="PALA_11">#REF!</definedName>
    <definedName name="PALA_6">#REF!</definedName>
    <definedName name="PALA_7">#REF!</definedName>
    <definedName name="PALA_8">#REF!</definedName>
    <definedName name="PALA_9">#REF!</definedName>
    <definedName name="PALA_950">#REF!</definedName>
    <definedName name="PALA_950_10">#REF!</definedName>
    <definedName name="PALA_950_11">#REF!</definedName>
    <definedName name="PALA_950_6">#REF!</definedName>
    <definedName name="PALA_950_7">#REF!</definedName>
    <definedName name="PALA_950_8">#REF!</definedName>
    <definedName name="PALA_950_9">#REF!</definedName>
    <definedName name="Palas_corrientes">[26]Insumos!$G$397</definedName>
    <definedName name="Palas_de_corte">[26]Insumos!$G$396</definedName>
    <definedName name="PALM">#REF!</definedName>
    <definedName name="Palometas_1_1_2_c_copa_p_mc">[26]Insumos!$G$472</definedName>
    <definedName name="Palometas_Dobles">[26]Insumos!$G$721</definedName>
    <definedName name="PALPUA14">#REF!</definedName>
    <definedName name="PALPUA16">#REF!</definedName>
    <definedName name="PANBN">#REF!</definedName>
    <definedName name="PANBN03">#REF!</definedName>
    <definedName name="PANBN11">#REF!</definedName>
    <definedName name="PANBN17">#REF!</definedName>
    <definedName name="PANEL_DIST_24C">#REF!</definedName>
    <definedName name="PANEL_DIST_24C_10">#REF!</definedName>
    <definedName name="PANEL_DIST_24C_11">#REF!</definedName>
    <definedName name="PANEL_DIST_24C_6">#REF!</definedName>
    <definedName name="PANEL_DIST_24C_7">#REF!</definedName>
    <definedName name="PANEL_DIST_24C_8">#REF!</definedName>
    <definedName name="PANEL_DIST_24C_9">#REF!</definedName>
    <definedName name="PANEL_DIST_32C">#REF!</definedName>
    <definedName name="PANEL_DIST_32C_10">#REF!</definedName>
    <definedName name="PANEL_DIST_32C_11">#REF!</definedName>
    <definedName name="PANEL_DIST_32C_6">#REF!</definedName>
    <definedName name="PANEL_DIST_32C_7">#REF!</definedName>
    <definedName name="PANEL_DIST_32C_8">#REF!</definedName>
    <definedName name="PANEL_DIST_32C_9">#REF!</definedName>
    <definedName name="PANEL_DIST_4a8C">#REF!</definedName>
    <definedName name="PANEL_DIST_4a8C_10">#REF!</definedName>
    <definedName name="PANEL_DIST_4a8C_11">#REF!</definedName>
    <definedName name="PANEL_DIST_4a8C_6">#REF!</definedName>
    <definedName name="PANEL_DIST_4a8C_7">#REF!</definedName>
    <definedName name="PANEL_DIST_4a8C_8">#REF!</definedName>
    <definedName name="PANEL_DIST_4a8C_9">#REF!</definedName>
    <definedName name="Panel_Plastbau">'[30]LISTA DE PRECIO'!$C$9</definedName>
    <definedName name="PANEL12CIR">#REF!</definedName>
    <definedName name="PANEL16CIR">#REF!</definedName>
    <definedName name="PANEL24CIR">#REF!</definedName>
    <definedName name="PANEL2CIR">#REF!</definedName>
    <definedName name="PANEL4CIR">#REF!</definedName>
    <definedName name="PANEL6CIR">#REF!</definedName>
    <definedName name="PANEL8CIR">#REF!</definedName>
    <definedName name="PanelDist_6a12_Circ_125a">#REF!</definedName>
    <definedName name="PanelDist_6a12_Circ_125a_10">#REF!</definedName>
    <definedName name="PanelDist_6a12_Circ_125a_11">#REF!</definedName>
    <definedName name="PanelDist_6a12_Circ_125a_6">#REF!</definedName>
    <definedName name="PanelDist_6a12_Circ_125a_7">#REF!</definedName>
    <definedName name="PanelDist_6a12_Circ_125a_8">#REF!</definedName>
    <definedName name="PanelDist_6a12_Circ_125a_9">#REF!</definedName>
    <definedName name="Panete.Coloreado">#REF!</definedName>
    <definedName name="Panete.Marmolina">#REF!</definedName>
    <definedName name="Panete.Pared.Ext.Villas">#REF!</definedName>
    <definedName name="panete.Pared.Int.para.estucar">#REF!</definedName>
    <definedName name="Panete.Pared.Int.Villas">#REF!</definedName>
    <definedName name="Panete.patinillo">#REF!</definedName>
    <definedName name="Panete.rugoso">#REF!</definedName>
    <definedName name="panete.techo.horizontal">#REF!</definedName>
    <definedName name="Panete.techo.Inclinado">#REF!</definedName>
    <definedName name="Panete_de_Mezcla_en_Techos_Vigas_y_Dinteles">'[26]analisis MVSUR'!$G$214</definedName>
    <definedName name="Panete_Liso_Interior_Sobre_Bloques">'[26]Análisis grales'!$F$4671</definedName>
    <definedName name="Panete_Pulido">'[26]Análisis grales'!$F$1246</definedName>
    <definedName name="Panete_rateado_a_punta_de_llana">'[26]Análisis grales'!$F$1255</definedName>
    <definedName name="PANETES_AN">#REF!</definedName>
    <definedName name="PANGULAR12X18">#REF!</definedName>
    <definedName name="PANGULAR12X316">#REF!</definedName>
    <definedName name="PANGULAR15X14">#REF!</definedName>
    <definedName name="PANGULAR1X14">#REF!</definedName>
    <definedName name="PANGULAR1X18">#REF!</definedName>
    <definedName name="PANGULAR25X14">#REF!</definedName>
    <definedName name="PANGULAR2X14">#REF!</definedName>
    <definedName name="PANGULAR34X316">#REF!</definedName>
    <definedName name="PANGULAR3X14">#REF!</definedName>
    <definedName name="pañete.col.ml">#REF!</definedName>
    <definedName name="Pañete.Exterior.Antillano">[37]Análisis!#REF!</definedName>
    <definedName name="Pañete.Int.1erN">#REF!</definedName>
    <definedName name="Pañete.int.2doN">#REF!</definedName>
    <definedName name="Pañete.int.3erN">#REF!</definedName>
    <definedName name="Pañete.int.4toN">#REF!</definedName>
    <definedName name="Pañete.Interior.Antillano">[37]Análisis!#REF!</definedName>
    <definedName name="Pañete.Paredes">[49]Análisis!$N$906</definedName>
    <definedName name="Pañete.Techo.1erN">#REF!</definedName>
    <definedName name="Pañete.Techo.2doN">#REF!</definedName>
    <definedName name="Pañete.Techo.3erN">#REF!</definedName>
    <definedName name="Pañete.Techo.4toN">#REF!</definedName>
    <definedName name="Pañete.Techo.Horiz.Mezcla.Antillana">[37]Análisis!#REF!</definedName>
    <definedName name="Pañete.Techo.Horizontal">#REF!</definedName>
    <definedName name="Pañete_de_Columnas_Aisladas__MO">'[26]Análisis grales'!$F$307</definedName>
    <definedName name="Pañete_en_Techos_y_Vigas">'[26]analisis MVSUR'!$G$222</definedName>
    <definedName name="Pañete_Interior_a_plomo">'[26]Análisis grales'!$F$299</definedName>
    <definedName name="Pañete_liso_en_columnas_aisladas">'[26]Análisis grales'!$F$1233</definedName>
    <definedName name="Pañete_pulido_sin_color">'[26]Análisis grales'!$F$315</definedName>
    <definedName name="PARARRAYOS_9KV">#REF!</definedName>
    <definedName name="PARARRAYOS_9KV_10">#REF!</definedName>
    <definedName name="PARARRAYOS_9KV_11">#REF!</definedName>
    <definedName name="PARARRAYOS_9KV_6">#REF!</definedName>
    <definedName name="PARARRAYOS_9KV_7">#REF!</definedName>
    <definedName name="PARARRAYOS_9KV_8">#REF!</definedName>
    <definedName name="PARARRAYOS_9KV_9">#REF!</definedName>
    <definedName name="paroi" hidden="1">'[11]ANALISIS STO DGO'!#REF!</definedName>
    <definedName name="Parque.Infantil">#REF!</definedName>
    <definedName name="Parrillas_de_piso__niqueladas">[26]Insumos!$G$68</definedName>
    <definedName name="parte.electrica">#REF!</definedName>
    <definedName name="PASAJES">#REF!</definedName>
    <definedName name="PASC8">#REF!</definedName>
    <definedName name="Pavimentadora">[26]Insumos!$G$530</definedName>
    <definedName name="PBANERAHFBCA">#REF!</definedName>
    <definedName name="PBANERAHFCOL">#REF!</definedName>
    <definedName name="PBANERALIVBCA">#REF!</definedName>
    <definedName name="PBANERALIVCOL">#REF!</definedName>
    <definedName name="PBANERAPVCBCA">#REF!</definedName>
    <definedName name="PBANERAPVCCOL">#REF!</definedName>
    <definedName name="PBARRAC12">#REF!</definedName>
    <definedName name="PBARRAC34">#REF!</definedName>
    <definedName name="PBARRAC58">#REF!</definedName>
    <definedName name="PBARRAT10">#REF!</definedName>
    <definedName name="PBARRAT4">#REF!</definedName>
    <definedName name="PBARRAT6">#REF!</definedName>
    <definedName name="PBARRAT7">#REF!</definedName>
    <definedName name="PBIDETBCO">#REF!</definedName>
    <definedName name="PBIDETCOL">#REF!</definedName>
    <definedName name="PBITUPOL25MM5">#REF!</definedName>
    <definedName name="PBITUPOL3MM10">#REF!</definedName>
    <definedName name="PBITUPOL4MM510">#REF!</definedName>
    <definedName name="PBLINTEL6X8X8">#REF!</definedName>
    <definedName name="PBLINTEL8X8X8">#REF!</definedName>
    <definedName name="PBLOCALPER">#REF!</definedName>
    <definedName name="PBLOCK12">#REF!</definedName>
    <definedName name="PBLOCK4">#REF!</definedName>
    <definedName name="PBLOCK4BARRO">#REF!</definedName>
    <definedName name="PBLOCK5">#REF!</definedName>
    <definedName name="PBLOCK6">#REF!</definedName>
    <definedName name="PBLOCK6BARRO">#REF!</definedName>
    <definedName name="PBLOCK6DEC">#REF!</definedName>
    <definedName name="PBLOCK6TEX">#REF!</definedName>
    <definedName name="PBLOCK8">#REF!</definedName>
    <definedName name="PBLOCK8BARRO">#REF!</definedName>
    <definedName name="PBLOCK8DEC">#REF!</definedName>
    <definedName name="PBLOCK8TEX">#REF!</definedName>
    <definedName name="PBLOVIGA6">#REF!</definedName>
    <definedName name="PBLOVIGA8">#REF!</definedName>
    <definedName name="PBORPAVGPVT">#REF!</definedName>
    <definedName name="PBOTONTIMBRE">#REF!</definedName>
    <definedName name="PCABASBACANOR">#REF!</definedName>
    <definedName name="PCARRETILLA">#REF!</definedName>
    <definedName name="PCER01">#REF!</definedName>
    <definedName name="PCER02">#REF!</definedName>
    <definedName name="PCER03">#REF!</definedName>
    <definedName name="PCER04">#REF!</definedName>
    <definedName name="PCER05">#REF!</definedName>
    <definedName name="PCER06">#REF!</definedName>
    <definedName name="PCER07">#REF!</definedName>
    <definedName name="PCER08">#REF!</definedName>
    <definedName name="PCER09">#REF!</definedName>
    <definedName name="PCER10">#REF!</definedName>
    <definedName name="PCER11">#REF!</definedName>
    <definedName name="PCER12">#REF!</definedName>
    <definedName name="PCONVARTIE58">#REF!</definedName>
    <definedName name="PCOPAF212">#REF!</definedName>
    <definedName name="PCUBO10">#REF!</definedName>
    <definedName name="PCUBO8">#REF!</definedName>
    <definedName name="pd">#REF!</definedName>
    <definedName name="PDUCHA">#REF!</definedName>
    <definedName name="Pedestal.H.V.">#REF!</definedName>
    <definedName name="PEDRO" hidden="1">'[11]ANALISIS STO DGO'!#REF!</definedName>
    <definedName name="PEON">#REF!</definedName>
    <definedName name="Peon.dia">#REF!</definedName>
    <definedName name="Peon_1">#REF!</definedName>
    <definedName name="Peon_1_10">#REF!</definedName>
    <definedName name="Peon_1_11">#REF!</definedName>
    <definedName name="Peon_1_5">#REF!</definedName>
    <definedName name="Peon_1_6">#REF!</definedName>
    <definedName name="Peon_1_7">#REF!</definedName>
    <definedName name="Peon_1_8">#REF!</definedName>
    <definedName name="Peon_1_9">#REF!</definedName>
    <definedName name="Peon_6">#REF!</definedName>
    <definedName name="Peon_Colchas">[43]MO!$B$11</definedName>
    <definedName name="PEONCARP">[32]INS!#REF!</definedName>
    <definedName name="PEONCARP_6">#REF!</definedName>
    <definedName name="PEONCARP_8">#REF!</definedName>
    <definedName name="Peones_3">#N/A</definedName>
    <definedName name="pEOS" hidden="1">'[11]ANALISIS STO DGO'!#REF!</definedName>
    <definedName name="PERFIL_CUADRADO_34">[43]INSU!$B$91</definedName>
    <definedName name="Pergolado.9pies">[37]Análisis!#REF!</definedName>
    <definedName name="pergolado.area.piscina">[59]Análisis!$D$1633</definedName>
    <definedName name="Pergolado.Madera">[37]Análisis!#REF!</definedName>
    <definedName name="Pernos">#REF!</definedName>
    <definedName name="Pernos_3">"$#REF!.$B$68"</definedName>
    <definedName name="Pernos_6">#REF!</definedName>
    <definedName name="Pernos_8">#REF!</definedName>
    <definedName name="pero" hidden="1">'[11]ANALISIS STO DGO'!#REF!</definedName>
    <definedName name="perot" hidden="1">'[11]ANALISIS STO DGO'!#REF!</definedName>
    <definedName name="PESCOBAPLASTICA">#REF!</definedName>
    <definedName name="PESTILLO">#REF!</definedName>
    <definedName name="PFREGADERO1">#REF!</definedName>
    <definedName name="PFREGADERO2">#REF!</definedName>
    <definedName name="PGLOBO6">#REF!</definedName>
    <definedName name="PGRAMAR3030">#REF!</definedName>
    <definedName name="PGRAMAR4040">#REF!</definedName>
    <definedName name="PGRANITO30BCO">#REF!</definedName>
    <definedName name="PGRANITO30GRIS">#REF!</definedName>
    <definedName name="PGRANITO40BCO">#REF!</definedName>
    <definedName name="PGRANITO40GRIS">#REF!</definedName>
    <definedName name="PGRANITOPERROY40">#REF!</definedName>
    <definedName name="PGRAPA1">#REF!</definedName>
    <definedName name="PHCH23BCO">#REF!</definedName>
    <definedName name="PHCHGRAMAR">#REF!</definedName>
    <definedName name="PHCHMARAGLPR">#REF!</definedName>
    <definedName name="PHCHSUPERBCO">#REF!</definedName>
    <definedName name="PICO">#REF!</definedName>
    <definedName name="PICO_10">#REF!</definedName>
    <definedName name="PICO_11">#REF!</definedName>
    <definedName name="PICO_6">#REF!</definedName>
    <definedName name="PICO_7">#REF!</definedName>
    <definedName name="PICO_8">#REF!</definedName>
    <definedName name="PICO_9">#REF!</definedName>
    <definedName name="PIEDRA">#REF!</definedName>
    <definedName name="PIEDRA_10">#REF!</definedName>
    <definedName name="PIEDRA_11">#REF!</definedName>
    <definedName name="PIEDRA_6">#REF!</definedName>
    <definedName name="PIEDRA_7">#REF!</definedName>
    <definedName name="PIEDRA_8">#REF!</definedName>
    <definedName name="PIEDRA_9">#REF!</definedName>
    <definedName name="PIEDRA_GAVIONES">#REF!</definedName>
    <definedName name="PIEDRA_GAVIONES_10">#REF!</definedName>
    <definedName name="PIEDRA_GAVIONES_11">#REF!</definedName>
    <definedName name="PIEDRA_GAVIONES_6">#REF!</definedName>
    <definedName name="PIEDRA_GAVIONES_7">#REF!</definedName>
    <definedName name="PIEDRA_GAVIONES_8">#REF!</definedName>
    <definedName name="PIEDRA_GAVIONES_9">#REF!</definedName>
    <definedName name="Piedra_para_amolar_cuñas_compresor">[26]Insumos!$G$559</definedName>
    <definedName name="Piedra_para_Encache_y_o_Gaviones">[26]Insumos!$G$408</definedName>
    <definedName name="Piedra_Para_Pintura">[26]Insumos!$G$399</definedName>
    <definedName name="PIEDRAS">#REF!</definedName>
    <definedName name="PINO">[54]INS!$D$770</definedName>
    <definedName name="Pino.Americano">#REF!</definedName>
    <definedName name="pino.tratado">[80]Insumos!$C$35</definedName>
    <definedName name="pino1x10bruto">#REF!</definedName>
    <definedName name="pino1x12bruto">#REF!</definedName>
    <definedName name="PINO1X12BRUTOTRAT">#REF!</definedName>
    <definedName name="PINO2X12BRUTO">#REF!</definedName>
    <definedName name="PINO4X4BRUTO">#REF!</definedName>
    <definedName name="PINOBRUTO4x4x12">#REF!</definedName>
    <definedName name="PINOBRUTOTRAT4x4x12">#REF!</definedName>
    <definedName name="PINODOROBCOALA">#REF!</definedName>
    <definedName name="PINODOROBCOCORR">#REF!</definedName>
    <definedName name="PINODOROBCOST">#REF!</definedName>
    <definedName name="PINODOROCOLALA">#REF!</definedName>
    <definedName name="PINODOROFLUX">#REF!</definedName>
    <definedName name="PINTACRIEXT">#REF!</definedName>
    <definedName name="PINTACRIEXTAND">#REF!</definedName>
    <definedName name="PINTACRIINT">#REF!</definedName>
    <definedName name="PINTECO">#REF!</definedName>
    <definedName name="PINTEPOX">#REF!</definedName>
    <definedName name="PINTERRUPOR1">#REF!</definedName>
    <definedName name="PINTERRUPTOR2">#REF!</definedName>
    <definedName name="PINTERRUPTOR3">#REF!</definedName>
    <definedName name="PINTERRUPTOR3VIAS">#REF!</definedName>
    <definedName name="PINTERRUPTOR4VIAS">#REF!</definedName>
    <definedName name="PINTERRUPTORPILOTO">#REF!</definedName>
    <definedName name="PINTERRUPTORSEG100A2P">#REF!</definedName>
    <definedName name="PINTERRUPTORSEG30A2P">#REF!</definedName>
    <definedName name="PINTERRUPTORSEG60A2P">#REF!</definedName>
    <definedName name="PINTLACA">#REF!</definedName>
    <definedName name="PINTMAN">#REF!</definedName>
    <definedName name="PINTMANAND">#REF!</definedName>
    <definedName name="PINTURA">#REF!</definedName>
    <definedName name="Pintura.Aceite">#REF!</definedName>
    <definedName name="Pintura.aceite.pared">#REF!</definedName>
    <definedName name="Pintura.Acrilica.Bca.MA">#REF!</definedName>
    <definedName name="Pintura.Acrilica.Ma">#REF!</definedName>
    <definedName name="Pintura.Acrilica.preparada.MA">#REF!</definedName>
    <definedName name="Pintura.Eco.Pupolar">#REF!</definedName>
    <definedName name="Pintura.Epóxica">#REF!</definedName>
    <definedName name="Pintura.epoxica.piscina">[59]Análisis!$D$1562</definedName>
    <definedName name="Pintura.Epoxica.Popular.MA">#REF!</definedName>
    <definedName name="pintura.man.puertas">[57]Análisis!$D$1549</definedName>
    <definedName name="pintura.mant.puertas">[56]Análisis!$D$1164</definedName>
    <definedName name="Pintura.Pared.Exteriores">#REF!</definedName>
    <definedName name="Pintura.pared.Interior">#REF!</definedName>
    <definedName name="pintura.sobre.clavot">[57]Análisis!$D$1556</definedName>
    <definedName name="Pintura.techo">#REF!</definedName>
    <definedName name="PINTURA_ACR_COLOR_PREPARADO">#REF!</definedName>
    <definedName name="PINTURA_ACR_COLOR_PREPARADO_10">#REF!</definedName>
    <definedName name="PINTURA_ACR_COLOR_PREPARADO_11">#REF!</definedName>
    <definedName name="PINTURA_ACR_COLOR_PREPARADO_6">#REF!</definedName>
    <definedName name="PINTURA_ACR_COLOR_PREPARADO_7">#REF!</definedName>
    <definedName name="PINTURA_ACR_COLOR_PREPARADO_8">#REF!</definedName>
    <definedName name="PINTURA_ACR_COLOR_PREPARADO_9">#REF!</definedName>
    <definedName name="PINTURA_ACR_EXT">#REF!</definedName>
    <definedName name="PINTURA_ACR_EXT_10">#REF!</definedName>
    <definedName name="PINTURA_ACR_EXT_11">#REF!</definedName>
    <definedName name="PINTURA_ACR_EXT_6">#REF!</definedName>
    <definedName name="PINTURA_ACR_EXT_7">#REF!</definedName>
    <definedName name="PINTURA_ACR_EXT_8">#REF!</definedName>
    <definedName name="PINTURA_ACR_EXT_9">#REF!</definedName>
    <definedName name="PINTURA_ACR_INT">#REF!</definedName>
    <definedName name="PINTURA_ACR_INT_10">#REF!</definedName>
    <definedName name="PINTURA_ACR_INT_11">#REF!</definedName>
    <definedName name="PINTURA_ACR_INT_6">#REF!</definedName>
    <definedName name="PINTURA_ACR_INT_7">#REF!</definedName>
    <definedName name="PINTURA_ACR_INT_8">#REF!</definedName>
    <definedName name="PINTURA_ACR_INT_9">#REF!</definedName>
    <definedName name="Pintura_acrilica_blanco_00_Tropical">[26]Insumos!$G$505</definedName>
    <definedName name="Pintura_Amarilla_en_Bordillos">[26]Insumos!$G$586</definedName>
    <definedName name="Pintura_Baranda_de_Puentes">[26]Insumos!$G$595</definedName>
    <definedName name="PINTURA_BASE">#REF!</definedName>
    <definedName name="PINTURA_BASE_10">#REF!</definedName>
    <definedName name="PINTURA_BASE_11">#REF!</definedName>
    <definedName name="PINTURA_BASE_6">#REF!</definedName>
    <definedName name="PINTURA_BASE_7">#REF!</definedName>
    <definedName name="PINTURA_BASE_8">#REF!</definedName>
    <definedName name="PINTURA_BASE_9">#REF!</definedName>
    <definedName name="Pintura_de_aceite__aplicacion">'[26]analisis MVSUR'!$G$283</definedName>
    <definedName name="Pintura_de_Mantenimiento">[26]Insumos!$G$352</definedName>
    <definedName name="Pintura_Economica_suministro">[26]Insumos!$G$151</definedName>
    <definedName name="Pintura_Epoxica">[26]Insumos!$G$354</definedName>
    <definedName name="Pintura_Epóxica_Popular_3">#N/A</definedName>
    <definedName name="PINTURA_MANTENIMIENTO">#REF!</definedName>
    <definedName name="PINTURA_MANTENIMIENTO_10">#REF!</definedName>
    <definedName name="PINTURA_MANTENIMIENTO_11">#REF!</definedName>
    <definedName name="PINTURA_MANTENIMIENTO_6">#REF!</definedName>
    <definedName name="PINTURA_MANTENIMIENTO_7">#REF!</definedName>
    <definedName name="PINTURA_MANTENIMIENTO_8">#REF!</definedName>
    <definedName name="PINTURA_MANTENIMIENTO_9">#REF!</definedName>
    <definedName name="PINTURA_OXIDO_ROJO">#REF!</definedName>
    <definedName name="PINTURA_OXIDO_ROJO_10">#REF!</definedName>
    <definedName name="PINTURA_OXIDO_ROJO_11">#REF!</definedName>
    <definedName name="PINTURA_OXIDO_ROJO_6">#REF!</definedName>
    <definedName name="PINTURA_OXIDO_ROJO_7">#REF!</definedName>
    <definedName name="PINTURA_OXIDO_ROJO_8">#REF!</definedName>
    <definedName name="PINTURA_OXIDO_ROJO_9">#REF!</definedName>
    <definedName name="PINTURAS">#REF!</definedName>
    <definedName name="Pinzas_soldador_portaelectrodo_500_amper">[26]Insumos!$G$544</definedName>
    <definedName name="Piscina">#REF!</definedName>
    <definedName name="Piscina.Crhist">[37]Análisis!#REF!</definedName>
    <definedName name="Piscina.Losa.Fondo">[37]Análisis!#REF!</definedName>
    <definedName name="Piscina.Muro">[37]Análisis!#REF!</definedName>
    <definedName name="PiscinaKurt">[37]Análisis!#REF!</definedName>
    <definedName name="Pisntura.Piscina">[37]Análisis!#REF!</definedName>
    <definedName name="Piso.Baldosin30x60">[37]Análisis!#REF!</definedName>
    <definedName name="Piso.Ceram">#REF!</definedName>
    <definedName name="Piso.Ceram.Blanca.20x20">#REF!</definedName>
    <definedName name="Piso.Ceram.Boston">[81]Análisis!#REF!</definedName>
    <definedName name="Piso.Ceram.Etrusco.30x30">#REF!</definedName>
    <definedName name="Piso.Ceram.Gres.Piso.Mezc.Antillana">[37]Análisis!#REF!</definedName>
    <definedName name="Piso.Ceram.Imperial.Gris">#REF!</definedName>
    <definedName name="Piso.Ceram.Ines.Gris">#REF!</definedName>
    <definedName name="Piso.Ceram.Nevada.33x33">#REF!</definedName>
    <definedName name="Piso.Ceram.Serv.">[34]Análisis!$D$580</definedName>
    <definedName name="Piso.Ceram.Ultra.Bco.">#REF!</definedName>
    <definedName name="Piso.Cerámica">[37]Análisis!#REF!</definedName>
    <definedName name="Piso.Ceramica.A">[34]Análisis!$D$522</definedName>
    <definedName name="piso.ceramica.antideslizante">#REF!</definedName>
    <definedName name="Piso.Ceramica.B">[34]Análisis!$D$541</definedName>
    <definedName name="Piso.Ceramica.C">[34]Análisis!$D$560</definedName>
    <definedName name="Piso.Cerámica.Importada">#REF!</definedName>
    <definedName name="Piso.Cerámica.Mezc.Antillana">[37]Análisis!#REF!</definedName>
    <definedName name="piso.de.marmol">#REF!</definedName>
    <definedName name="Piso.Granimarmol">#REF!</definedName>
    <definedName name="Piso.Granito.Blanco">#REF!</definedName>
    <definedName name="piso.granito.ext.crema">[34]Análisis!$D$415</definedName>
    <definedName name="piso.granito.ext.rosado">[34]Análisis!$D$427</definedName>
    <definedName name="piso.granito.ext.rozado">[34]Análisis!$D$427</definedName>
    <definedName name="Piso.granito.fondo.blanco">[34]Análisis!$D$449</definedName>
    <definedName name="Piso.granito.fondo.gris">[34]Análisis!$D$460</definedName>
    <definedName name="piso.granito.p.exterior.rojo">[34]Análisis!$D$438</definedName>
    <definedName name="piso.granito.p.exterior.rosado">[34]Análisis!$D$438</definedName>
    <definedName name="Piso.Horm.10cm.Sin.Malla">#REF!</definedName>
    <definedName name="Piso.Horm.Estampado">#REF!</definedName>
    <definedName name="Piso.loseta.cemento.25x25">#REF!</definedName>
    <definedName name="Piso.Madera.Teka">#REF!</definedName>
    <definedName name="Piso.marmol.A.20x40">#REF!</definedName>
    <definedName name="Piso.marmol.A.40x40">#REF!</definedName>
    <definedName name="Piso.Marmol.B.40x40">#REF!</definedName>
    <definedName name="piso.marmol.crema">#REF!</definedName>
    <definedName name="Piso.Mármol.crema">[37]Análisis!#REF!</definedName>
    <definedName name="Piso.marmol.Tipo.B">#REF!</definedName>
    <definedName name="piso.mosaico.25x25">[57]Análisis!$D$1256</definedName>
    <definedName name="piso.porcelanato.40x40">[34]Análisis!$D$491</definedName>
    <definedName name="Piso.Quary.Tile">#REF!</definedName>
    <definedName name="Piso.Vibrazo.Blanco30x30">#REF!</definedName>
    <definedName name="Piso_de_H.A._con_malla_Pulido">'[26]Análisis grales'!$F$3040</definedName>
    <definedName name="Piso_de_Hormigon_Pulido">'[26]Análisis grales'!$F$1328</definedName>
    <definedName name="PISO_GRANITO_FONDO_BCO">[43]INSU!$B$103</definedName>
    <definedName name="PISO01">#REF!</definedName>
    <definedName name="PISO09">#REF!</definedName>
    <definedName name="PISOADO50080G">#REF!</definedName>
    <definedName name="PISOADO50080R">#REF!</definedName>
    <definedName name="PISOADO511G">#REF!</definedName>
    <definedName name="PISOADO511R">#REF!</definedName>
    <definedName name="PISOADO604G">#REF!</definedName>
    <definedName name="PISOADO604R">#REF!</definedName>
    <definedName name="PISOGRA1233030BCO">#REF!</definedName>
    <definedName name="PISOGRA1233030GRIS">#REF!</definedName>
    <definedName name="PISOGRA1234040BCO">#REF!</definedName>
    <definedName name="PISOGRAPROY4040">#REF!</definedName>
    <definedName name="PISOHFV10">#REF!</definedName>
    <definedName name="PISOLADEXAPEQ">#REF!</definedName>
    <definedName name="PISOLADFERIAPEQ">#REF!</definedName>
    <definedName name="PISOMOSROJ2525">#REF!</definedName>
    <definedName name="PISOPUL10">#REF!</definedName>
    <definedName name="PISOS">#REF!</definedName>
    <definedName name="PISOS_AN">#REF!</definedName>
    <definedName name="PITACRILLICA">[12]insumo!#REF!</definedName>
    <definedName name="PITECONOMICA">[12]insumo!#REF!</definedName>
    <definedName name="pitesmalte">[12]insumo!#REF!</definedName>
    <definedName name="PITMANTENIMIENTO">[12]insumo!#REF!</definedName>
    <definedName name="pitoxidoverde">[12]insumo!#REF!</definedName>
    <definedName name="PITSATINADA">[12]insumo!#REF!</definedName>
    <definedName name="pitsemiglos">[12]insumo!#REF!</definedName>
    <definedName name="PLADRILLO2X2X8">#REF!</definedName>
    <definedName name="PLADRILLO2X4X8">#REF!</definedName>
    <definedName name="plafon.pvc.hache">#REF!</definedName>
    <definedName name="plafon.pvc.varece">#REF!</definedName>
    <definedName name="Plafón_de_PVC">[26]Insumos!$G$159</definedName>
    <definedName name="plafond.antihumeda">#REF!</definedName>
    <definedName name="Plafond.PVC">#REF!</definedName>
    <definedName name="plafond.sheetrock">'[60]Plafond Sheetrock'!$E$54</definedName>
    <definedName name="Plafond_PVC_2x4_a_todo_costo">'[26]Análisis grales'!$F$4339</definedName>
    <definedName name="PLAJ4040GRI">#REF!</definedName>
    <definedName name="PLAMPARAFLUORES24">#REF!</definedName>
    <definedName name="PLAMPARAFLUORESSUP2TDIFTRANS">#REF!</definedName>
    <definedName name="Plancha_de_acero_12.5mm_x1.22mm_x_2.40m">[26]Insumos!$G$84</definedName>
    <definedName name="Plancha_de_acero_8.0mm_x1.22mm_x2.40m">[26]Insumos!$G$83</definedName>
    <definedName name="Plancha_de_Plywood_4_x8_x3_4_3">#N/A</definedName>
    <definedName name="Planchuelas_3_16_x3_x16">[26]Insumos!$G$412</definedName>
    <definedName name="planta.electrica500w">[34]Resumen!$D$25</definedName>
    <definedName name="Planta.Tratamiento">#REF!</definedName>
    <definedName name="PLANTA_ELECTRICA">#REF!</definedName>
    <definedName name="PLANTA_ELECTRICA_10">#REF!</definedName>
    <definedName name="PLANTA_ELECTRICA_11">#REF!</definedName>
    <definedName name="PLANTA_ELECTRICA_6">#REF!</definedName>
    <definedName name="PLANTA_ELECTRICA_7">#REF!</definedName>
    <definedName name="PLANTA_ELECTRICA_8">#REF!</definedName>
    <definedName name="PLANTA_ELECTRICA_9">#REF!</definedName>
    <definedName name="Planta_Eléctrica_para_tesado_3">#N/A</definedName>
    <definedName name="PLANTASELECT">#REF!</definedName>
    <definedName name="PLASFONES">#REF!</definedName>
    <definedName name="PLASTICO">[43]INSU!$B$90</definedName>
    <definedName name="Platea.Fundación.Villa">#REF!</definedName>
    <definedName name="platea.piscina">[59]Análisis!$D$200</definedName>
    <definedName name="PLATEA_25">'[26]CUANTIA ELEM. EST.'!$J$67</definedName>
    <definedName name="Platea_de_20_cm__1_2¨_a_0.16_AD__DC">'[26]Análisis grales'!$F$5137</definedName>
    <definedName name="Platea_de_25_cm__1_2¨_a_0.12_CS_AD___1_2__a_0.25_CI_AD">'[26]Análisis grales'!$F$4858</definedName>
    <definedName name="Platea_de_40_cm__1_2¨_a_0.16_AD__DC">'[26]Análisis grales'!$F$4844</definedName>
    <definedName name="Platea_de_45_cm__AS_1_2¨_a_0.25_AD_AI_1_2_a_20_AD">'[26]Proteccion de Tuberias'!$F$7</definedName>
    <definedName name="Plato.Acrilico">#REF!</definedName>
    <definedName name="PLAVADERO1">#REF!</definedName>
    <definedName name="PLAVADERO2">#REF!</definedName>
    <definedName name="PLAVBCO">#REF!</definedName>
    <definedName name="PLAVBCOPEQ">#REF!</definedName>
    <definedName name="PLAVCOL">#REF!</definedName>
    <definedName name="PLAVOVABCO">#REF!</definedName>
    <definedName name="PLAVOVACOL">#REF!</definedName>
    <definedName name="PLAVPEDCOL">#REF!</definedName>
    <definedName name="PLIGADORA2">[32]INS!$D$563</definedName>
    <definedName name="PLIGADORA2_6">#REF!</definedName>
    <definedName name="PLLAVECHORRO12">#REF!</definedName>
    <definedName name="PLLAVECHORRO34">#REF!</definedName>
    <definedName name="PLLAVEPASOBOLA1">#REF!</definedName>
    <definedName name="PLLAVEPASOBOLA112">#REF!</definedName>
    <definedName name="PLLAVEPASOBOLA12">#REF!</definedName>
    <definedName name="PLLAVEPASOBOLA2">#REF!</definedName>
    <definedName name="PLLAVEPASOBOLA212">#REF!</definedName>
    <definedName name="PLLAVEPASOBOLA3">#REF!</definedName>
    <definedName name="PLLAVEPASOBOLA34">#REF!</definedName>
    <definedName name="PLOMERIA.GENERAL">#REF!</definedName>
    <definedName name="PLOMERO">[32]INS!#REF!</definedName>
    <definedName name="PLOMERO_6">#REF!</definedName>
    <definedName name="PLOMERO_8">#REF!</definedName>
    <definedName name="PLOMERO_SOLDADOR">#REF!</definedName>
    <definedName name="PLOMERO_SOLDADOR_10">#REF!</definedName>
    <definedName name="PLOMERO_SOLDADOR_11">#REF!</definedName>
    <definedName name="PLOMERO_SOLDADOR_6">#REF!</definedName>
    <definedName name="PLOMERO_SOLDADOR_7">#REF!</definedName>
    <definedName name="PLOMERO_SOLDADOR_8">#REF!</definedName>
    <definedName name="PLOMERO_SOLDADOR_9">#REF!</definedName>
    <definedName name="PLOMEROAYUDANTE">[32]INS!#REF!</definedName>
    <definedName name="PLOMEROAYUDANTE_6">#REF!</definedName>
    <definedName name="PLOMEROAYUDANTE_8">#REF!</definedName>
    <definedName name="PLOMEROOFICIAL">[32]INS!#REF!</definedName>
    <definedName name="PLOMEROOFICIAL_6">#REF!</definedName>
    <definedName name="PLOMEROOFICIAL_8">#REF!</definedName>
    <definedName name="PLOSABARROEXAGDE">#REF!</definedName>
    <definedName name="PLOSABARROEXAGONALPEQUEÑA">#REF!</definedName>
    <definedName name="PLOSABARROFERIAGDE">#REF!</definedName>
    <definedName name="PLOSABARROFERIAPEQ">#REF!</definedName>
    <definedName name="Ply_wood_4_x8_x3_4__2_caras">[26]Insumos!$G$343</definedName>
    <definedName name="Ply_wood_4x8x3_4_1_cara_">[26]Insumos!$G$341</definedName>
    <definedName name="PLYWOOD">[12]insumo!#REF!</definedName>
    <definedName name="PLYWOOD_34_2CARAS">#REF!</definedName>
    <definedName name="PLYWOOD_34_2CARAS_10">#REF!</definedName>
    <definedName name="PLYWOOD_34_2CARAS_11">#REF!</definedName>
    <definedName name="PLYWOOD_34_2CARAS_5">#REF!</definedName>
    <definedName name="PLYWOOD_34_2CARAS_6">#REF!</definedName>
    <definedName name="PLYWOOD_34_2CARAS_7">#REF!</definedName>
    <definedName name="PLYWOOD_34_2CARAS_8">#REF!</definedName>
    <definedName name="PLYWOOD_34_2CARAS_9">#REF!</definedName>
    <definedName name="Plywood3.4">#REF!</definedName>
    <definedName name="pmadera2162">[48]precios!#REF!</definedName>
    <definedName name="pmadera2162_8">#REF!</definedName>
    <definedName name="PMALLA38">#REF!</definedName>
    <definedName name="PMALLACAL9HG6">#REF!</definedName>
    <definedName name="PMALLACAL9HG7">#REF!</definedName>
    <definedName name="PMES23BCO">#REF!</definedName>
    <definedName name="PMESSUPBCO">#REF!</definedName>
    <definedName name="PMOSAICO25X25ROJO">#REF!</definedName>
    <definedName name="po">[82]PRESUPUESTO!$O$9:$O$236</definedName>
    <definedName name="Poblado.Columnas">[37]Análisis!#REF!</definedName>
    <definedName name="Poblado.Comercial">#REF!</definedName>
    <definedName name="Poblado.Zap.Columna">[37]Análisis!#REF!</definedName>
    <definedName name="poiu" hidden="1">'[11]ANALISIS STO DGO'!#REF!</definedName>
    <definedName name="Porcelanato30x60">[34]Análisis!$D$512</definedName>
    <definedName name="porcentaje_3">"$#REF!.$J$12"</definedName>
    <definedName name="port" hidden="1">'[11]ANALISIS STO DGO'!#REF!</definedName>
    <definedName name="Porta_Rolo_para_pintura">[26]Insumos!$G$156</definedName>
    <definedName name="PORTACANDADO">#REF!</definedName>
    <definedName name="Portamira">'[26]Análisis grales'!$F$670</definedName>
    <definedName name="Poste_3x3x5_para_alambrada_verja">[26]Insumos!$G$462</definedName>
    <definedName name="Poste_barra_de_defensa">[26]Insumos!$G$162</definedName>
    <definedName name="POSTE_HA_25_CUAD">#REF!</definedName>
    <definedName name="POSTE_HA_25_CUAD_10">#REF!</definedName>
    <definedName name="POSTE_HA_25_CUAD_11">#REF!</definedName>
    <definedName name="POSTE_HA_25_CUAD_6">#REF!</definedName>
    <definedName name="POSTE_HA_25_CUAD_7">#REF!</definedName>
    <definedName name="POSTE_HA_25_CUAD_8">#REF!</definedName>
    <definedName name="POSTE_HA_25_CUAD_9">#REF!</definedName>
    <definedName name="POSTE_HA_30_CUAD">#REF!</definedName>
    <definedName name="POSTE_HA_30_CUAD_10">#REF!</definedName>
    <definedName name="POSTE_HA_30_CUAD_11">#REF!</definedName>
    <definedName name="POSTE_HA_30_CUAD_6">#REF!</definedName>
    <definedName name="POSTE_HA_30_CUAD_7">#REF!</definedName>
    <definedName name="POSTE_HA_30_CUAD_8">#REF!</definedName>
    <definedName name="POSTE_HA_30_CUAD_9">#REF!</definedName>
    <definedName name="POSTE_HA_35_CUAD">#REF!</definedName>
    <definedName name="POSTE_HA_35_CUAD_10">#REF!</definedName>
    <definedName name="POSTE_HA_35_CUAD_11">#REF!</definedName>
    <definedName name="POSTE_HA_35_CUAD_6">#REF!</definedName>
    <definedName name="POSTE_HA_35_CUAD_7">#REF!</definedName>
    <definedName name="POSTE_HA_35_CUAD_8">#REF!</definedName>
    <definedName name="POSTE_HA_35_CUAD_9">#REF!</definedName>
    <definedName name="POSTE_HA_40_CUAD">#REF!</definedName>
    <definedName name="POSTE_HA_40_CUAD_10">#REF!</definedName>
    <definedName name="POSTE_HA_40_CUAD_11">#REF!</definedName>
    <definedName name="POSTE_HA_40_CUAD_6">#REF!</definedName>
    <definedName name="POSTE_HA_40_CUAD_7">#REF!</definedName>
    <definedName name="POSTE_HA_40_CUAD_8">#REF!</definedName>
    <definedName name="POSTE_HA_40_CUAD_9">#REF!</definedName>
    <definedName name="POZO10">#REF!</definedName>
    <definedName name="POZO8">#REF!</definedName>
    <definedName name="POZOS">#REF!</definedName>
    <definedName name="PPAL1123CDOB">#REF!</definedName>
    <definedName name="PPAL1123CSENC">#REF!</definedName>
    <definedName name="PPALACUADRADA">#REF!</definedName>
    <definedName name="PPALAREDONDA">#REF!</definedName>
    <definedName name="PPANEL12A24">#REF!</definedName>
    <definedName name="PPANEL2A4">#REF!</definedName>
    <definedName name="PPANEL4A8">#REF!</definedName>
    <definedName name="PPANEL6A12">#REF!</definedName>
    <definedName name="PPANEL8A16">#REF!</definedName>
    <definedName name="PPANRLCON100">#REF!</definedName>
    <definedName name="PPANRLCON60">#REF!</definedName>
    <definedName name="PPARAGOMA">#REF!</definedName>
    <definedName name="PPD">'[83]med.mov.de tierras'!$D$6</definedName>
    <definedName name="PPERFIL112X112">#REF!</definedName>
    <definedName name="PPERFIL1X1">#REF!</definedName>
    <definedName name="PPERFIL1X2">#REF!</definedName>
    <definedName name="PPERFIL2X2">#REF!</definedName>
    <definedName name="PPERFIL2X3">#REF!</definedName>
    <definedName name="PPERFIL2X4">#REF!</definedName>
    <definedName name="PPERFIL3X3">#REF!</definedName>
    <definedName name="PPERFIL4X4">#REF!</definedName>
    <definedName name="PPERFILHG112X112">#REF!</definedName>
    <definedName name="PPERFILHG2X2">#REF!</definedName>
    <definedName name="PPERFILHG2X3">#REF!</definedName>
    <definedName name="PPERFILHG34X34">#REF!</definedName>
    <definedName name="PPIEPAVDGVE25">#REF!</definedName>
    <definedName name="PPIEPAVG15">#REF!</definedName>
    <definedName name="PPIEPAVG3">#REF!</definedName>
    <definedName name="PPINTACRIBCO">#REF!</definedName>
    <definedName name="PPINTACRIEXT">#REF!</definedName>
    <definedName name="PPINTEPOX">#REF!</definedName>
    <definedName name="PPINTMAN">#REF!</definedName>
    <definedName name="PPLA112X14">#REF!</definedName>
    <definedName name="PPLA12X18">#REF!</definedName>
    <definedName name="PPLA12X316">#REF!</definedName>
    <definedName name="PPLA2X14">#REF!</definedName>
    <definedName name="PPLA34X14">#REF!</definedName>
    <definedName name="PPLA34X316">#REF!</definedName>
    <definedName name="PPLA3X14">#REF!</definedName>
    <definedName name="PPLA4X14">#REF!</definedName>
    <definedName name="PPUERTAENR">#REF!</definedName>
    <definedName name="PRASTRILLO">#REF!</definedName>
    <definedName name="PREC._UNITARIO">#N/A</definedName>
    <definedName name="PREC._UNITARIO_6">NA()</definedName>
    <definedName name="precios">[84]Precios!$A$4:$F$1576</definedName>
    <definedName name="PREJASLIV">#REF!</definedName>
    <definedName name="PREJASREF">#REF!</definedName>
    <definedName name="premodificado">#REF!</definedName>
    <definedName name="PRESUPUESTO">#N/A</definedName>
    <definedName name="PRESUPUESTO_6">NA()</definedName>
    <definedName name="PRIMA_3">"$#REF!.$M$38"</definedName>
    <definedName name="Primer.Biocida.Popular">#REF!</definedName>
    <definedName name="PRINT_AREA_MI">#REF!</definedName>
    <definedName name="PRINT_TITLES_MI">#REF!</definedName>
    <definedName name="PROMEDIO">#REF!</definedName>
    <definedName name="Protección_Taludes_con_Grama">'[26]Análisis grales'!$F$1868</definedName>
    <definedName name="prticos_3">#N/A</definedName>
    <definedName name="PSILICOOLCRI">#REF!</definedName>
    <definedName name="PSOLDADURA">#REF!</definedName>
    <definedName name="PTABLETAGRIS">#REF!</definedName>
    <definedName name="PTABLETAROJA">#REF!</definedName>
    <definedName name="PTAFRANCAOBA">#REF!</definedName>
    <definedName name="PTAFRANCAOBAM2">#REF!</definedName>
    <definedName name="PTAPAC24INTPVC">#REF!</definedName>
    <definedName name="PTAPAC24MET">#REF!</definedName>
    <definedName name="PTAPAC24TCMET">#REF!</definedName>
    <definedName name="PTAPAC24TCPVC">#REF!</definedName>
    <definedName name="PTAPANCORCAOBA">#REF!</definedName>
    <definedName name="PTAPANCORCAOBAM2">#REF!</definedName>
    <definedName name="PTAPANCORPINO">#REF!</definedName>
    <definedName name="PTAPANCORPINOM2">#REF!</definedName>
    <definedName name="PTAPANESPCAOBA">#REF!</definedName>
    <definedName name="PTAPANESPCAOBAM2">#REF!</definedName>
    <definedName name="PTAPANVAIVENCAOBA">#REF!</definedName>
    <definedName name="PTAPANVAIVENCAOBAM2">#REF!</definedName>
    <definedName name="PTAPLY">#REF!</definedName>
    <definedName name="PTAPLYM2">#REF!</definedName>
    <definedName name="PTC110PISO">#REF!</definedName>
    <definedName name="PTEJA16">#REF!</definedName>
    <definedName name="PTEJA16ESP">#REF!</definedName>
    <definedName name="PTEJA18">#REF!</definedName>
    <definedName name="PTEJA18ESP">#REF!</definedName>
    <definedName name="PTEJATIPOS">#REF!</definedName>
    <definedName name="PTERM114">#REF!</definedName>
    <definedName name="PTIMBRECORRIENTE">#REF!</definedName>
    <definedName name="PTINA">#REF!</definedName>
    <definedName name="PTOREXAASB">#REF!</definedName>
    <definedName name="PTPACISAL2424">#REF!</definedName>
    <definedName name="PTPACISTOLA3030">#REF!</definedName>
    <definedName name="PTUBOHG112X15">#REF!</definedName>
    <definedName name="PTUBOHG114X20">#REF!</definedName>
    <definedName name="PU_3">"$#REF!.$E$1:$E$65534"</definedName>
    <definedName name="pu1_2">"$#REF!.$E$1:$E$65534"</definedName>
    <definedName name="pu1_3">"$#REF!.$E$1:$E$65534"</definedName>
    <definedName name="PU6_2">"$#REF!.$E$1:$E$65534"</definedName>
    <definedName name="PU6_3">"$#REF!.$E$1:$E$65534"</definedName>
    <definedName name="pubaranda_3">#N/A</definedName>
    <definedName name="Puerta.Apanelada.Pino">[37]Análisis!#REF!</definedName>
    <definedName name="Puerta.Caoba.Vidrio">[37]Análisis!#REF!</definedName>
    <definedName name="Puerta.Closet">[37]Análisis!#REF!</definedName>
    <definedName name="Puerta.closet.caoba">#REF!</definedName>
    <definedName name="puerta.enrollable.p.moteles">[34]Insumos!$E$42</definedName>
    <definedName name="Puerta.entrada.caoba">#REF!</definedName>
    <definedName name="Puerta.interior.caoba">#REF!</definedName>
    <definedName name="Puerta.Pino.Vidrio">[37]Análisis!#REF!</definedName>
    <definedName name="Puerta.Plywood">[37]Análisis!#REF!</definedName>
    <definedName name="PUERTA_PANEL_PINO">#REF!</definedName>
    <definedName name="PUERTA_PANEL_PINO_10">#REF!</definedName>
    <definedName name="PUERTA_PANEL_PINO_11">#REF!</definedName>
    <definedName name="PUERTA_PANEL_PINO_6">#REF!</definedName>
    <definedName name="PUERTA_PANEL_PINO_7">#REF!</definedName>
    <definedName name="PUERTA_PANEL_PINO_8">#REF!</definedName>
    <definedName name="PUERTA_PANEL_PINO_9">#REF!</definedName>
    <definedName name="PUERTA_PLYWOOD">#REF!</definedName>
    <definedName name="PUERTA_PLYWOOD_10">#REF!</definedName>
    <definedName name="PUERTA_PLYWOOD_11">#REF!</definedName>
    <definedName name="PUERTA_PLYWOOD_6">#REF!</definedName>
    <definedName name="PUERTA_PLYWOOD_7">#REF!</definedName>
    <definedName name="PUERTA_PLYWOOD_8">#REF!</definedName>
    <definedName name="PUERTA_PLYWOOD_9">#REF!</definedName>
    <definedName name="PUERTACA">#REF!</definedName>
    <definedName name="PUERTACAESP">#REF!</definedName>
    <definedName name="PUERTACAFRAN">#REF!</definedName>
    <definedName name="PUERTAPI">#REF!</definedName>
    <definedName name="PUERTAPI802102PAN">#REF!</definedName>
    <definedName name="PUERTAPI8021046PAN">#REF!</definedName>
    <definedName name="PUERTAPLE86210CRIS">#REF!</definedName>
    <definedName name="PUERTAPLY">#REF!</definedName>
    <definedName name="PuertaPVC.1.50">#REF!</definedName>
    <definedName name="PuertaPVC.180">#REF!</definedName>
    <definedName name="PUERTAS">#REF!</definedName>
    <definedName name="Puertas.comerciales">#REF!</definedName>
    <definedName name="Puertas.Corredizas">#REF!</definedName>
    <definedName name="Puertas_Corrediza_en_Tola__Hierro_Galvanizado_y_Malla_Ciclónica">[26]Insumos!$G$87</definedName>
    <definedName name="Puertas_everdoor">[26]Insumos!$G$678</definedName>
    <definedName name="puerto" hidden="1">'[11]ANALISIS STO DGO'!#REF!</definedName>
    <definedName name="Pulido.Mrmol">#REF!</definedName>
    <definedName name="PULIDO_Y_BRILLADO_ESCALON">#REF!</definedName>
    <definedName name="PULIDO_Y_BRILLADO_ESCALON_10">#REF!</definedName>
    <definedName name="PULIDO_Y_BRILLADO_ESCALON_11">#REF!</definedName>
    <definedName name="PULIDO_Y_BRILLADO_ESCALON_6">#REF!</definedName>
    <definedName name="PULIDO_Y_BRILLADO_ESCALON_7">#REF!</definedName>
    <definedName name="PULIDO_Y_BRILLADO_ESCALON_8">#REF!</definedName>
    <definedName name="PULIDO_Y_BRILLADO_ESCALON_9">#REF!</definedName>
    <definedName name="PULIDOyBRILLADO_TC">#REF!</definedName>
    <definedName name="PULIDOyBRILLADO_TC_10">#REF!</definedName>
    <definedName name="PULIDOyBRILLADO_TC_11">#REF!</definedName>
    <definedName name="PULIDOyBRILLADO_TC_6">#REF!</definedName>
    <definedName name="PULIDOyBRILLADO_TC_7">#REF!</definedName>
    <definedName name="PULIDOyBRILLADO_TC_8">#REF!</definedName>
    <definedName name="PULIDOyBRILLADO_TC_9">#REF!</definedName>
    <definedName name="PUZAPATAMURORAMPA">'[29]Análisis de Precios'!$F$201</definedName>
    <definedName name="PVALVCIST1">#REF!</definedName>
    <definedName name="PVALVCIST12">#REF!</definedName>
    <definedName name="PVALVCIST34">#REF!</definedName>
    <definedName name="PVALVSEG34">#REF!</definedName>
    <definedName name="PVARTIE586">#REF!</definedName>
    <definedName name="PVENTAABCO">#REF!</definedName>
    <definedName name="PVENTAABRONCE">#REF!</definedName>
    <definedName name="PVENTAAVIDRIOB">#REF!</definedName>
    <definedName name="PVENTBBVIDRIO">#REF!</definedName>
    <definedName name="PVENTBBVIDRIOB">#REF!</definedName>
    <definedName name="PVENTBCO">#REF!</definedName>
    <definedName name="PVENTSALAAMALUNATVC">#REF!</definedName>
    <definedName name="PVIB3030CRE">#REF!</definedName>
    <definedName name="PVIB3030GRI">#REF!</definedName>
    <definedName name="PVIB3030VER">#REF!</definedName>
    <definedName name="PWINCHE2000K">[32]INS!$D$568</definedName>
    <definedName name="PWINCHE2000K_6">#REF!</definedName>
    <definedName name="PZ">#REF!</definedName>
    <definedName name="PZGRANITO30BCO">#REF!</definedName>
    <definedName name="PZGRANITO30GRIS">#REF!</definedName>
    <definedName name="PZGRANITO40BCO">#REF!</definedName>
    <definedName name="PZGRANITOPERROY40">#REF!</definedName>
    <definedName name="PZMOSAICO25ROJ">#REF!</definedName>
    <definedName name="PZOCALOBARRO10X3">#REF!</definedName>
    <definedName name="PZOCESC23BCO">#REF!</definedName>
    <definedName name="Q">#REF!</definedName>
    <definedName name="Q_10">#REF!</definedName>
    <definedName name="Q_11">#REF!</definedName>
    <definedName name="Q_5">#REF!</definedName>
    <definedName name="Q_6">#REF!</definedName>
    <definedName name="Q_7">#REF!</definedName>
    <definedName name="Q_8">#REF!</definedName>
    <definedName name="Q_9">#REF!</definedName>
    <definedName name="QQ">[85]INS!#REF!</definedName>
    <definedName name="QQQ">[25]M.O.!#REF!</definedName>
    <definedName name="QQQQ">#REF!</definedName>
    <definedName name="QQQQQ">#REF!</definedName>
    <definedName name="QUER" hidden="1">'[11]ANALISIS STO DGO'!#REF!</definedName>
    <definedName name="quicio.de.marmol">#REF!</definedName>
    <definedName name="Quicio.loceta.cemento">#REF!</definedName>
    <definedName name="quicio.Marmol">#REF!</definedName>
    <definedName name="quicio.y.entrepuerta">#REF!</definedName>
    <definedName name="QUICIOGRA30BCO">#REF!</definedName>
    <definedName name="QUICIOGRA40BCO">#REF!</definedName>
    <definedName name="QUICIOGRABOTI40COL">[71]Ana!#REF!</definedName>
    <definedName name="QUICIOLAD">#REF!</definedName>
    <definedName name="QUICIOMOS25ROJ">#REF!</definedName>
    <definedName name="qw">[82]PRESUPUESTO!$M$10:$AH$731</definedName>
    <definedName name="qwe">[2]PRESUPUESTO!$D$133</definedName>
    <definedName name="qwe_6">#REF!</definedName>
    <definedName name="qwer" hidden="1">'[11]ANALISIS STO DGO'!#REF!</definedName>
    <definedName name="Rampa.2da">#REF!</definedName>
    <definedName name="Rampa.escalera.Villas">#REF!</definedName>
    <definedName name="Ranitas_encofrado_alquiler_por_mes">[26]Insumos!$G$665</definedName>
    <definedName name="RASTRILLO">#REF!</definedName>
    <definedName name="RASTRILLO_10">#REF!</definedName>
    <definedName name="RASTRILLO_11">#REF!</definedName>
    <definedName name="RASTRILLO_6">#REF!</definedName>
    <definedName name="RASTRILLO_7">#REF!</definedName>
    <definedName name="RASTRILLO_8">#REF!</definedName>
    <definedName name="RASTRILLO_9">#REF!</definedName>
    <definedName name="Rata">#REF!</definedName>
    <definedName name="raul" hidden="1">'[11]ANALISIS STO DGO'!#REF!</definedName>
    <definedName name="REAL">#REF!</definedName>
    <definedName name="rec.ceram.criolla">#REF!</definedName>
    <definedName name="Reconstruccion_de_canal_de_alimentacion_cisterna_de_bombeo_l_10m___ancho__0.5__h_0.8_m">'[26]Análisis grales'!$F$4626</definedName>
    <definedName name="Recreación">'[34]Hoja de presupuesto'!$G$173</definedName>
    <definedName name="Red_de_Drenaje__de_3__en_Campamento">'[26]Análisis grales'!$F$3515</definedName>
    <definedName name="REDBUSHG112X1">#REF!</definedName>
    <definedName name="REDBUSHG12X38">#REF!</definedName>
    <definedName name="REDBUSHG1X34">#REF!</definedName>
    <definedName name="REDBUSHG212X1">#REF!</definedName>
    <definedName name="REDBUSHG2X1">#REF!</definedName>
    <definedName name="REDBUSHG2X34">#REF!</definedName>
    <definedName name="REDBUSHG34X12">#REF!</definedName>
    <definedName name="REDBUSHG3X212">#REF!</definedName>
    <definedName name="REDCOPAHG12X38">#REF!</definedName>
    <definedName name="REDCOPAHG1X34">#REF!</definedName>
    <definedName name="REDCOPAHG212X1">#REF!</definedName>
    <definedName name="REDCOPAHG2X112">#REF!</definedName>
    <definedName name="REDCOPAHG2X34">#REF!</definedName>
    <definedName name="REDCOPAHG34X12">#REF!</definedName>
    <definedName name="REDCPVC1X34">#REF!</definedName>
    <definedName name="REDCPVC34X12">#REF!</definedName>
    <definedName name="REDPVCDREN3X112">#REF!</definedName>
    <definedName name="REDPVCDREN3X2">#REF!</definedName>
    <definedName name="REDPVCDREN4X2">#REF!</definedName>
    <definedName name="REDPVCDREN4X3">#REF!</definedName>
    <definedName name="REDPVCDREN6X4">#REF!</definedName>
    <definedName name="REDPVCPRES112X1">#REF!</definedName>
    <definedName name="REDPVCPRES1X34">#REF!</definedName>
    <definedName name="REDPVCPRES2X1">#REF!</definedName>
    <definedName name="REDPVCPRES34X12">#REF!</definedName>
    <definedName name="REDPVCPRES4X2">#REF!</definedName>
    <definedName name="REDPVCPRES4X3">#REF!</definedName>
    <definedName name="REDUCCION_BUSHING_HG_12x38">#REF!</definedName>
    <definedName name="REDUCCION_BUSHING_HG_12x38_10">#REF!</definedName>
    <definedName name="REDUCCION_BUSHING_HG_12x38_11">#REF!</definedName>
    <definedName name="REDUCCION_BUSHING_HG_12x38_6">#REF!</definedName>
    <definedName name="REDUCCION_BUSHING_HG_12x38_7">#REF!</definedName>
    <definedName name="REDUCCION_BUSHING_HG_12x38_8">#REF!</definedName>
    <definedName name="REDUCCION_BUSHING_HG_12x38_9">#REF!</definedName>
    <definedName name="Reduccion_de_3_8____1_2">[26]Insumos!$G$388</definedName>
    <definedName name="REDUCCION_PVC_34a12">#REF!</definedName>
    <definedName name="REDUCCION_PVC_34a12_10">#REF!</definedName>
    <definedName name="REDUCCION_PVC_34a12_11">#REF!</definedName>
    <definedName name="REDUCCION_PVC_34a12_6">#REF!</definedName>
    <definedName name="REDUCCION_PVC_34a12_7">#REF!</definedName>
    <definedName name="REDUCCION_PVC_34a12_8">#REF!</definedName>
    <definedName name="REDUCCION_PVC_34a12_9">#REF!</definedName>
    <definedName name="Reduccion_pvc_4__a_3">[26]Insumos!$G$384</definedName>
    <definedName name="REDUCCION_PVC_DREN_4x2">#REF!</definedName>
    <definedName name="REDUCCION_PVC_DREN_4x2_10">#REF!</definedName>
    <definedName name="REDUCCION_PVC_DREN_4x2_11">#REF!</definedName>
    <definedName name="REDUCCION_PVC_DREN_4x2_6">#REF!</definedName>
    <definedName name="REDUCCION_PVC_DREN_4x2_7">#REF!</definedName>
    <definedName name="REDUCCION_PVC_DREN_4x2_8">#REF!</definedName>
    <definedName name="REDUCCION_PVC_DREN_4x2_9">#REF!</definedName>
    <definedName name="REFERENCIA">[86]COF!$G$733</definedName>
    <definedName name="REFERENCIA_10">#REF!</definedName>
    <definedName name="REFERENCIA_11">#REF!</definedName>
    <definedName name="REFERENCIA_6">#REF!</definedName>
    <definedName name="REFERENCIA_7">#REF!</definedName>
    <definedName name="REFERENCIA_8">#REF!</definedName>
    <definedName name="REFERENCIA_9">#REF!</definedName>
    <definedName name="refuerzo.plano">#REF!</definedName>
    <definedName name="REG10104CRIOLLO">#REF!</definedName>
    <definedName name="REG12124CRIOLLO">#REF!</definedName>
    <definedName name="REG44USA">#REF!</definedName>
    <definedName name="REG55USA">#REF!</definedName>
    <definedName name="REG664CRIOLLO">#REF!</definedName>
    <definedName name="REG884CRIOLLO">#REF!</definedName>
    <definedName name="Regado.y.Compactado">#REF!</definedName>
    <definedName name="Regado__nivelado__comp._y_mojado_arcilla_e_20_cm">'[26]Análisis grales'!$F$936</definedName>
    <definedName name="Regado__nivelado__comp._y_mojado_e_20_cm">'[26]Análisis grales'!$F$936</definedName>
    <definedName name="Regado__nivelado__mojado_y_compactado_relleno_camino__e_20cm">'[26]Análisis grales'!$F$1964</definedName>
    <definedName name="Regado_de_Agua_con_Camion_arcilla">'[26]Análisis grales'!$F$923</definedName>
    <definedName name="Regado_material_a_mano">'[26]Análisis grales'!$F$2497</definedName>
    <definedName name="Regado_y_Nivelado_con_gredar_e_15_cm_arcilla">'[26]Análisis grales'!$F$930</definedName>
    <definedName name="Regado_y_Nivelado_con_gredar_e_20_cm">'[26]Análisis grales'!$F$930</definedName>
    <definedName name="REGISTRO__2.4_X_2.4_X_ALTURA_DE_2.10_PARA_CAUDALIMETRO__Electromagnetico_Waterflux_3000_v3__DE_12">'[26]REGISTROS HORM VAC INSITU'!$O$85</definedName>
    <definedName name="REGISTRO__2.4_X_2.4_X_ALTURA_DE_2.10_PARA_CAUDALIMETRO__Electromagnetico_Waterflux_3000_v3__DE_16">'[26]REGISTROS HORM VAC INSITU'!$O$123</definedName>
    <definedName name="REGISTRO__2.4_X_2.4_X_ALTURA_DE_2.10_PARA_CAUDALIMETRO__Electromagnetico_Waterflux_3000_v3__DE_8">'[26]REGISTROS HORM VAC INSITU'!$O$48</definedName>
    <definedName name="REGISTRO_1.7X2.31__Medidas_Internas___CON_ALTURA_TOTAL_DE_3.45_PARA_VALVULA_VILLEGAS">'[26]REGISTROS HA VS RValv y Cpurga'!$O$29</definedName>
    <definedName name="REGISTRO_2.3X2.5_CON_ALTURA_TOTAL_DE_2.9_CAUDALIMETRO__EB">'[26]REGISTROS HORM VAC INSITU EB'!$O$25</definedName>
    <definedName name="REGISTRO_2.9X2.9_CON_ALTURA_DE_2.10_PARA_CAUDALIMETRO__Electromagnetico_Waterflux_3000_v3__DE_20">'[26]REGISTROS HORM VAC INSITU'!$O$161</definedName>
    <definedName name="REGISTRO_2.9X2.9_CON_ALTURA_DE_2.10_PARA_CAUDALIMETRO__Ultrasonico_Optisonic_6000_____de_20">'[26]REGISTROS HORM VAC INSITU'!$O$198</definedName>
    <definedName name="REGISTRO_3.90x2.95_CON_ALTURA_TOTAL_DE_3.36">'[26]REGISTROS HORM VAC INSITU EB'!$O$44</definedName>
    <definedName name="Registro_camara_de_inspeccion_100X100X60">'[26]Análisis grales'!$F$1358</definedName>
    <definedName name="REGISTRO_CIRCULAR_PREFABRICADO_PARA_CAUDALIMETRO__Electromagnetico_Waterflux_3000_v3__DE_2">'[26]REGISTROS PREFABRICADOS'!$O$26</definedName>
    <definedName name="REGISTRO_CIRCULAR_PREFABRICADO_PARA_CAUDALIMETRO__Electromagnetico_Waterflux_3000_v3__DE_3">'[26]REGISTROS PREFABRICADOS'!$O$48</definedName>
    <definedName name="REGISTRO_CIRCULAR_PREFABRICADO_PARA_CAUDALIMETRO__Electromagnetico_Waterflux_3000_v3__DE_4">'[26]REGISTROS PREFABRICADOS'!$O$69</definedName>
    <definedName name="REGISTRO_CIRCULAR_PREFABRICADO_PARA_CAUDALIMETRO__Electromagnetico_Waterflux_3000_v3__DE_6">'[26]REGISTROS PREFABRICADOS'!$O$90</definedName>
    <definedName name="Registro_de_ladrillo_hasta_2.7_ml_de_altura">'[26]Análisis grales'!$F$2261</definedName>
    <definedName name="REGISTRO_ELEC_6x6">#REF!</definedName>
    <definedName name="REGISTRO_ELEC_6x6_10">#REF!</definedName>
    <definedName name="REGISTRO_ELEC_6x6_11">#REF!</definedName>
    <definedName name="REGISTRO_ELEC_6x6_6">#REF!</definedName>
    <definedName name="REGISTRO_ELEC_6x6_7">#REF!</definedName>
    <definedName name="REGISTRO_ELEC_6x6_8">#REF!</definedName>
    <definedName name="REGISTRO_ELEC_6x6_9">#REF!</definedName>
    <definedName name="REGISTRO_PARA_CAUDALIMETRO_VILLEGAS_1.65x1.75_CON_ALTURA_TOTAL_DE_2.30">'[26]REGISTROS HA Caudalimetros'!$O$46</definedName>
    <definedName name="registros">#REF!</definedName>
    <definedName name="REGLA">#REF!</definedName>
    <definedName name="Regla.pañete">#REF!</definedName>
    <definedName name="REGLA_PAÑETE">#REF!</definedName>
    <definedName name="REGLA_PAÑETE_10">#REF!</definedName>
    <definedName name="REGLA_PAÑETE_11">#REF!</definedName>
    <definedName name="REGLA_PAÑETE_6">#REF!</definedName>
    <definedName name="REGLA_PAÑETE_7">#REF!</definedName>
    <definedName name="REGLA_PAÑETE_8">#REF!</definedName>
    <definedName name="REGLA_PAÑETE_9">#REF!</definedName>
    <definedName name="Rejilla_para_imbornal">[26]Insumos!$G$441</definedName>
    <definedName name="REJILLA_PISO">#REF!</definedName>
    <definedName name="REJILLA_PISO_10">#REF!</definedName>
    <definedName name="REJILLA_PISO_11">#REF!</definedName>
    <definedName name="REJILLA_PISO_6">#REF!</definedName>
    <definedName name="REJILLA_PISO_7">#REF!</definedName>
    <definedName name="REJILLA_PISO_8">#REF!</definedName>
    <definedName name="REJILLA_PISO_9">#REF!</definedName>
    <definedName name="REJILLAPISO">#REF!</definedName>
    <definedName name="REJILLAPISOALUM">#REF!</definedName>
    <definedName name="REJILLAS_1x1">#REF!</definedName>
    <definedName name="REJILLAS_1x1_10">#REF!</definedName>
    <definedName name="REJILLAS_1x1_11">#REF!</definedName>
    <definedName name="REJILLAS_1x1_6">#REF!</definedName>
    <definedName name="REJILLAS_1x1_7">#REF!</definedName>
    <definedName name="REJILLAS_1x1_8">#REF!</definedName>
    <definedName name="REJILLAS_1x1_9">#REF!</definedName>
    <definedName name="Relleno.caliche">#REF!</definedName>
    <definedName name="Relleno_Compactado_para_Estructuras___dist_acarreo__hasta_15km">'[26]Análisis grales'!$F$2430</definedName>
    <definedName name="Relleno_Material_Granular_Tipo_Base_desde_Fagenca">[26]Insumos!$G$149</definedName>
    <definedName name="Relleno_perimetral_en_estructuras_de_EB">'[26]Análisis grales'!$F$4837</definedName>
    <definedName name="RELLENOCAL">#REF!</definedName>
    <definedName name="RELLENOCALEQ">#REF!</definedName>
    <definedName name="RELLENOCALGRAN">#REF!</definedName>
    <definedName name="RELLENOCALGRANEQ">#REF!</definedName>
    <definedName name="RELLENOGRAN">#REF!</definedName>
    <definedName name="RELLENOGRANEQ">#REF!</definedName>
    <definedName name="RELLENOREP">#REF!</definedName>
    <definedName name="RELLENOREPEQ">#REF!</definedName>
    <definedName name="Remocion_de_Alcantarilla_tubular_de_hasta_122_cm.__48___de_diametro_interior">'[26]Análisis grales'!$F$3336</definedName>
    <definedName name="Remocion_verja_de_alambre_de_puas">'[26]Análisis grales'!$F$708</definedName>
    <definedName name="Remocion_y_bote_de_asfalto">'[26]Análisis grales'!$F$84</definedName>
    <definedName name="Remocion_y_bote_de_asfalto_en_cruce_de_Puente_a_Villegas">'[26]Análisis grales'!$F$5273</definedName>
    <definedName name="Remocion_y_bote_de_asfalto_Registro">'[26]Análisis grales'!$F$5445</definedName>
    <definedName name="Remocion_y_Re_Colocacion_Linea_de_Tuberias_de_Suministro_de_Agua_Potable_Existente">'[26]Análisis grales'!$F$2904</definedName>
    <definedName name="REMOCIONCVMANO">#REF!</definedName>
    <definedName name="Remociony_Carguio_de_asfalto__Levantamiento_de_asfalto_cortado_y_carguio_a_camion">'[26]Análisis grales'!$F$5304</definedName>
    <definedName name="Rendimiento_D8K_en_Material_Inservible_Base_y_Subbase_Vieja">'[26]Param.eq pesado'!$D$419</definedName>
    <definedName name="Reparacion_con_Pintura_de_Epoxica_en_paneles_Hormigon_Visto">'[26]Análisis grales'!$F$2968</definedName>
    <definedName name="REPELLOTECHO">#REF!</definedName>
    <definedName name="REPLANTEO">#REF!</definedName>
    <definedName name="Replanteo_Agua_Potable">'[26]Análisis grales'!$F$5294</definedName>
    <definedName name="Replanteo_de_Tuberias_acceso_a_EB">'[26]Análisis grales'!$F$4803</definedName>
    <definedName name="Replanteo_de_verja">'[26]Análisis grales'!$F$3955</definedName>
    <definedName name="Replanteo_y_Control_Topografico_Cruce_Puente_para_LI_Villegas">'[26]Análisis grales'!$F$5263</definedName>
    <definedName name="Replanteo_y_Control_Topografico_EB">'[26]Análisis grales'!$F$5117</definedName>
    <definedName name="Replanteo_y_Control_Topografico_Estructura_de_Entrega">'[26]Análisis grales'!$F$5127</definedName>
    <definedName name="Replanteo_y_Control_Topografico_Estructura_Sifon_de_LI_Pomier">'[26]Análisis grales'!$F$5194</definedName>
    <definedName name="REPLANTEOM">#REF!</definedName>
    <definedName name="REPLANTEOM2">#REF!</definedName>
    <definedName name="REPORTE">#N/A</definedName>
    <definedName name="REPORTE_01">#N/A</definedName>
    <definedName name="REPORTE_01_6">NA()</definedName>
    <definedName name="REPORTE_02">#N/A</definedName>
    <definedName name="REPORTE_02_6">NA()</definedName>
    <definedName name="REPORTE_03">#N/A</definedName>
    <definedName name="REPORTE_03_6">NA()</definedName>
    <definedName name="REPORTE_04">#N/A</definedName>
    <definedName name="REPORTE_04_6">NA()</definedName>
    <definedName name="REPORTE_05">#N/A</definedName>
    <definedName name="REPORTE_05_6">NA()</definedName>
    <definedName name="REPORTE_06">#N/A</definedName>
    <definedName name="REPORTE_06_6">NA()</definedName>
    <definedName name="REPORTE_07">#N/A</definedName>
    <definedName name="REPORTE_07_6">NA()</definedName>
    <definedName name="REPORTE_08">#N/A</definedName>
    <definedName name="REPORTE_08_6">NA()</definedName>
    <definedName name="REPORTE_09">#N/A</definedName>
    <definedName name="REPORTE_09_6">NA()</definedName>
    <definedName name="REPORTE_6">NA()</definedName>
    <definedName name="Reposicion.Material.Excavado">#REF!</definedName>
    <definedName name="RESANE">#REF!</definedName>
    <definedName name="Resane_de_Superficies_vaciadas__basico__Tipo_1">'[26]Análisis grales'!$F$4795</definedName>
    <definedName name="Respirador_para_particulas">[26]Insumos!$G$604</definedName>
    <definedName name="REST.BUFFET.Y.COCINA">#REF!</definedName>
    <definedName name="Rest.Coc.C">[37]Análisis!#REF!</definedName>
    <definedName name="Rest.Coc.C1.3.5">[37]Análisis!#REF!</definedName>
    <definedName name="Rest.Coc.C2">[37]Análisis!#REF!</definedName>
    <definedName name="Rest.Coc.C4">[37]Análisis!#REF!</definedName>
    <definedName name="Rest.Coc.C6">[37]Análisis!#REF!</definedName>
    <definedName name="Rest.Coc.C7">[37]Análisis!#REF!</definedName>
    <definedName name="Rest.Coc.CA">[37]Análisis!#REF!</definedName>
    <definedName name="Rest.Coc.Techo.Cocina">[37]Análisis!#REF!</definedName>
    <definedName name="Rest.Coc.V1">[37]Análisis!#REF!</definedName>
    <definedName name="Rest.Coc.V12">[37]Análisis!#REF!</definedName>
    <definedName name="Rest.Coc.V13">[37]Análisis!#REF!</definedName>
    <definedName name="Rest.Coc.V14">[37]Análisis!#REF!</definedName>
    <definedName name="Rest.Coc.V2">[37]Análisis!#REF!</definedName>
    <definedName name="Rest.Coc.V3">[37]Análisis!#REF!</definedName>
    <definedName name="Rest.Coc.V4">[37]Análisis!#REF!</definedName>
    <definedName name="Rest.Coc.V5">[37]Análisis!#REF!</definedName>
    <definedName name="Rest.Coc.V6">[37]Análisis!#REF!</definedName>
    <definedName name="Rest.Coc.V7">[37]Análisis!#REF!</definedName>
    <definedName name="Rest.Coc.Zc">[37]Análisis!#REF!</definedName>
    <definedName name="Rest.Coc.Zc1">[37]Análisis!#REF!</definedName>
    <definedName name="Rest.Coc.Zc2">[37]Análisis!#REF!</definedName>
    <definedName name="Rest.Coc.Zc3">[37]Análisis!#REF!</definedName>
    <definedName name="Rest.Coc.Zc4">[37]Análisis!#REF!</definedName>
    <definedName name="Rest.Coc.Zc5">[37]Análisis!#REF!</definedName>
    <definedName name="Rest.Coc.Zc6">[37]Análisis!#REF!</definedName>
    <definedName name="Rest.Coc.Zc7">[37]Análisis!#REF!</definedName>
    <definedName name="Rest.Esp.Col.C1">[37]Análisis!#REF!</definedName>
    <definedName name="Rest.Esp.Col.C2">[37]Análisis!#REF!</definedName>
    <definedName name="Rest.Esp.Col.C3">[37]Análisis!#REF!</definedName>
    <definedName name="Rest.Esp.Col.C4">[37]Análisis!#REF!</definedName>
    <definedName name="Rest.Esp.Col.Cc">[37]Análisis!#REF!</definedName>
    <definedName name="Rest.Esp.Losa.Techo">[37]Análisis!#REF!</definedName>
    <definedName name="Rest.Esp.Viga.V1">[37]Análisis!#REF!</definedName>
    <definedName name="Rest.Esp.Viga.V2">[37]Análisis!#REF!</definedName>
    <definedName name="Rest.Esp.Viga.V3">[37]Análisis!#REF!</definedName>
    <definedName name="Rest.Esp.Viga.V4R">[37]Análisis!#REF!</definedName>
    <definedName name="Rest.Esp.Viga.V5">[37]Análisis!#REF!</definedName>
    <definedName name="Rest.Esp.Viga.V6R">[37]Análisis!#REF!</definedName>
    <definedName name="Rest.Esp.Viga.V7R">[37]Análisis!#REF!</definedName>
    <definedName name="Rest.Esp.Viga.V8R">[37]Análisis!#REF!</definedName>
    <definedName name="Rest.Tematico">#REF!</definedName>
    <definedName name="RESTAURANT.ESPECIALIDADES">#REF!</definedName>
    <definedName name="RESU">#REF!</definedName>
    <definedName name="Retardante.SX400R.4oz.">#REF!</definedName>
    <definedName name="retret" hidden="1">'[11]ANALISIS STO DGO'!#REF!</definedName>
    <definedName name="RETRO_320">#REF!</definedName>
    <definedName name="RETRO_320_10">#REF!</definedName>
    <definedName name="RETRO_320_11">#REF!</definedName>
    <definedName name="RETRO_320_6">#REF!</definedName>
    <definedName name="RETRO_320_7">#REF!</definedName>
    <definedName name="RETRO_320_8">#REF!</definedName>
    <definedName name="RETRO_320_9">#REF!</definedName>
    <definedName name="Rev.Baldosines">#REF!</definedName>
    <definedName name="Rev.ceram.15x15.serv.">[34]Análisis!$D$620</definedName>
    <definedName name="Rev.ceram.cocina.bano">[34]Análisis!$D$601</definedName>
    <definedName name="Rev.ceram.fachada.Asumido">#REF!</definedName>
    <definedName name="Rev.Cerámica">#REF!</definedName>
    <definedName name="Rev.Gres">#REF!</definedName>
    <definedName name="Rev.Marmol.Antillano">[37]Análisis!#REF!</definedName>
    <definedName name="Rev.Piedra">#REF!</definedName>
    <definedName name="REVCER01">#REF!</definedName>
    <definedName name="REVCER09">#REF!</definedName>
    <definedName name="Reves.de.ladrillo.2x4x8">[34]Análisis!$D$629</definedName>
    <definedName name="reves.marmol">#REF!</definedName>
    <definedName name="Reves.Piedra.caliza">[34]Análisis!$D$645</definedName>
    <definedName name="Revest.Ceram.Importada">#REF!</definedName>
    <definedName name="Revest.Cerám.Mezc.Antillana">[37]Análisis!#REF!</definedName>
    <definedName name="Revest.Ceramica.15x15">#REF!</definedName>
    <definedName name="revest.clavot">#REF!</definedName>
    <definedName name="Revest.en.piedra.coralina">[34]Análisis!$D$638</definedName>
    <definedName name="Revest.Loseta.cem.Pulido">#REF!</definedName>
    <definedName name="Revest.marmol">[34]Análisis!$D$591</definedName>
    <definedName name="Revest.Mármol.Tipo.B.30x60">#REF!</definedName>
    <definedName name="Revest.Porcelanato30x60">[34]Análisis!$D$610</definedName>
    <definedName name="REVESTIMIENTO_CERAMICA_20x20">#REF!</definedName>
    <definedName name="REVESTIMIENTO_CERAMICA_20x20_10">#REF!</definedName>
    <definedName name="REVESTIMIENTO_CERAMICA_20x20_11">#REF!</definedName>
    <definedName name="REVESTIMIENTO_CERAMICA_20x20_6">#REF!</definedName>
    <definedName name="REVESTIMIENTO_CERAMICA_20x20_7">#REF!</definedName>
    <definedName name="REVESTIMIENTO_CERAMICA_20x20_8">#REF!</definedName>
    <definedName name="REVESTIMIENTO_CERAMICA_20x20_9">#REF!</definedName>
    <definedName name="REVESTIMIENTOS">#REF!</definedName>
    <definedName name="REVLAD248">#REF!</definedName>
    <definedName name="REVLADBIS228">#REF!</definedName>
    <definedName name="reyry" hidden="1">'[11]ANALISIS STO DGO'!#REF!</definedName>
    <definedName name="Riego_de_Adherencia">'[26]Análisis grales'!$F$1016</definedName>
    <definedName name="Riego_de_Imprimacion__0.5_gl_m2">'[26]Análisis grales'!$F$4412</definedName>
    <definedName name="rjykjh" hidden="1">'[11]ANALISIS STO DGO'!#REF!</definedName>
    <definedName name="ROBLEBRA">#REF!</definedName>
    <definedName name="RODILLO_CAT_815">#REF!</definedName>
    <definedName name="RODILLO_CAT_815_10">#REF!</definedName>
    <definedName name="RODILLO_CAT_815_11">#REF!</definedName>
    <definedName name="RODILLO_CAT_815_6">#REF!</definedName>
    <definedName name="RODILLO_CAT_815_7">#REF!</definedName>
    <definedName name="RODILLO_CAT_815_8">#REF!</definedName>
    <definedName name="RODILLO_CAT_815_9">#REF!</definedName>
    <definedName name="rodjjh" hidden="1">'[11]ANALISIS STO DGO'!#REF!</definedName>
    <definedName name="Rollo_50__Malla_ciclónica_6_C_9">[26]Insumos!$G$35</definedName>
    <definedName name="Rollos_de_cinta">[26]Insumos!$G$624</definedName>
    <definedName name="Rolo_mota_para_pintura">[26]Insumos!$G$155</definedName>
    <definedName name="ROSETA">#REF!</definedName>
    <definedName name="ROSETA_10">#REF!</definedName>
    <definedName name="ROSETA_11">#REF!</definedName>
    <definedName name="ROSETA_6">#REF!</definedName>
    <definedName name="ROSETA_7">#REF!</definedName>
    <definedName name="ROSETA_8">#REF!</definedName>
    <definedName name="ROSETA_9">#REF!</definedName>
    <definedName name="Roseta_de_porcelana">[26]Insumos!$G$226</definedName>
    <definedName name="rqwrwe" hidden="1">'[11]ANALISIS STO DGO'!#REF!</definedName>
    <definedName name="rrr">#REF!</definedName>
    <definedName name="rturt" hidden="1">'[11]ANALISIS STO DGO'!#REF!</definedName>
    <definedName name="rturut" hidden="1">'[11]ANALISIS STO DGO'!#REF!</definedName>
    <definedName name="rtutyuty" hidden="1">'[11]ANALISIS STO DGO'!#REF!</definedName>
    <definedName name="rtuy" hidden="1">'[11]ANALISIS STO DGO'!#REF!</definedName>
    <definedName name="rtyrtuy" hidden="1">'[11]ANALISIS STO DGO'!#REF!</definedName>
    <definedName name="rtyrty" hidden="1">'[11]ANALISIS STO DGO'!#REF!</definedName>
    <definedName name="rtytry" hidden="1">#REF!</definedName>
    <definedName name="RUEDACAJABOLA3">#REF!</definedName>
    <definedName name="ryrtuyu" hidden="1">'[11]ANALISIS STO DGO'!#REF!</definedName>
    <definedName name="rytytry" hidden="1">'[11]ANALISIS STO DGO'!#REF!</definedName>
    <definedName name="ryuy" hidden="1">'[11]ANALISIS STO DGO'!#REF!</definedName>
    <definedName name="s">#REF!</definedName>
    <definedName name="SALARIO">#REF!</definedName>
    <definedName name="SALCAL">#REF!</definedName>
    <definedName name="SALIDA">#N/A</definedName>
    <definedName name="SALIDA_6">NA()</definedName>
    <definedName name="Salida_luces_cenitales_c_bombillos_100_w">'[26]Análisis grales'!$F$1575</definedName>
    <definedName name="Salida_tomacorriente_Doble">'[26]Análisis grales'!$F$1549</definedName>
    <definedName name="Salidas_luz_en_techo__piso_y_pared">'[26]Análisis grales'!$F$1508</definedName>
    <definedName name="SALON.CONVENCIONES">#REF!</definedName>
    <definedName name="SALTEL">#REF!</definedName>
    <definedName name="SANITARIAS">#REF!</definedName>
    <definedName name="santos" hidden="1">'[11]ANALISIS STO DGO'!#REF!</definedName>
    <definedName name="sardinel">#REF!</definedName>
    <definedName name="sdfsdl" hidden="1">'[11]ANALISIS STO DGO'!#REF!</definedName>
    <definedName name="sdsdf" hidden="1">'[11]ANALISIS STO DGO'!#REF!</definedName>
    <definedName name="SDSDFSDFSDF">#REF!</definedName>
    <definedName name="SDSDFSDFSDF_6">#REF!</definedName>
    <definedName name="Sealer">#REF!</definedName>
    <definedName name="sedfghh" hidden="1">'[11]ANALISIS STO DGO'!#REF!</definedName>
    <definedName name="SEGUETA">#REF!</definedName>
    <definedName name="SEGUETA_10">#REF!</definedName>
    <definedName name="SEGUETA_11">#REF!</definedName>
    <definedName name="SEGUETA_6">#REF!</definedName>
    <definedName name="SEGUETA_7">#REF!</definedName>
    <definedName name="SEGUETA_8">#REF!</definedName>
    <definedName name="SEGUETA_9">#REF!</definedName>
    <definedName name="Senalizaciones_Verticales_Informativas">[26]Insumos!$G$636</definedName>
    <definedName name="Señal_de_Pare">[26]Insumos!$G$581</definedName>
    <definedName name="Señal_de_Peligro">[26]Insumos!$G$562</definedName>
    <definedName name="Señal_de_Velocidad_Máxima">[26]Insumos!$G$588</definedName>
    <definedName name="Señal_Despacio">[26]Insumos!$G$591</definedName>
    <definedName name="Señal_Informativa_Doble">[26]Insumos!$G$589</definedName>
    <definedName name="Señal_No_Estacione">[26]Insumos!$G$590</definedName>
    <definedName name="Separador_barrera_de_defensa">[26]Insumos!$G$164</definedName>
    <definedName name="Septico_Simple">'[26]Análisis grales'!$F$1428</definedName>
    <definedName name="SEPTICOCAL">#REF!</definedName>
    <definedName name="SEPTICOROC">#REF!</definedName>
    <definedName name="SEPTICOTIE">#REF!</definedName>
    <definedName name="Servicio_Bombeo_Hormigón">[26]Insumos!$G$510</definedName>
    <definedName name="Sheetrock.antihumedad">#REF!</definedName>
    <definedName name="Sheetrock.en.plastbau">#REF!</definedName>
    <definedName name="sheetrock.media">[53]Insumos!$L$38</definedName>
    <definedName name="shingle.asfaltico">#REF!</definedName>
    <definedName name="SIERRA_ELECTRICA">#REF!</definedName>
    <definedName name="SIERRA_ELECTRICA_10">#REF!</definedName>
    <definedName name="SIERRA_ELECTRICA_11">#REF!</definedName>
    <definedName name="SIERRA_ELECTRICA_6">#REF!</definedName>
    <definedName name="SIERRA_ELECTRICA_7">#REF!</definedName>
    <definedName name="SIERRA_ELECTRICA_8">#REF!</definedName>
    <definedName name="SIERRA_ELECTRICA_9">#REF!</definedName>
    <definedName name="Sierra_para_corte_de_arboles">[26]Insumos!$G$601</definedName>
    <definedName name="sifon_niquel_1_1_4">[26]Insumos!$G$372</definedName>
    <definedName name="SIFON_PVC_1_12">#REF!</definedName>
    <definedName name="SIFON_PVC_1_12_10">#REF!</definedName>
    <definedName name="SIFON_PVC_1_12_11">#REF!</definedName>
    <definedName name="SIFON_PVC_1_12_6">#REF!</definedName>
    <definedName name="SIFON_PVC_1_12_7">#REF!</definedName>
    <definedName name="SIFON_PVC_1_12_8">#REF!</definedName>
    <definedName name="SIFON_PVC_1_12_9">#REF!</definedName>
    <definedName name="SIFON_PVC_1_14">#REF!</definedName>
    <definedName name="SIFON_PVC_1_14_10">#REF!</definedName>
    <definedName name="SIFON_PVC_1_14_11">#REF!</definedName>
    <definedName name="SIFON_PVC_1_14_6">#REF!</definedName>
    <definedName name="SIFON_PVC_1_14_7">#REF!</definedName>
    <definedName name="SIFON_PVC_1_14_8">#REF!</definedName>
    <definedName name="SIFON_PVC_1_14_9">#REF!</definedName>
    <definedName name="SIFON_PVC_2">#REF!</definedName>
    <definedName name="SIFON_PVC_2_10">#REF!</definedName>
    <definedName name="SIFON_PVC_2_11">#REF!</definedName>
    <definedName name="SIFON_PVC_2_6">#REF!</definedName>
    <definedName name="SIFON_PVC_2_7">#REF!</definedName>
    <definedName name="SIFON_PVC_2_8">#REF!</definedName>
    <definedName name="SIFON_PVC_2_9">#REF!</definedName>
    <definedName name="SIFON_PVC_4">#REF!</definedName>
    <definedName name="SIFON_PVC_4_10">#REF!</definedName>
    <definedName name="SIFON_PVC_4_11">#REF!</definedName>
    <definedName name="SIFON_PVC_4_6">#REF!</definedName>
    <definedName name="SIFON_PVC_4_7">#REF!</definedName>
    <definedName name="SIFON_PVC_4_8">#REF!</definedName>
    <definedName name="SIFON_PVC_4_9">#REF!</definedName>
    <definedName name="Sifones_pvc_2__drenaje">[26]Insumos!$G$382</definedName>
    <definedName name="SIFONFREGPVC">#REF!</definedName>
    <definedName name="SIFONLAVCROM">#REF!</definedName>
    <definedName name="SIFONLAVPVC">#REF!</definedName>
    <definedName name="SIFONPVC112">#REF!</definedName>
    <definedName name="SIFONPVC2">#REF!</definedName>
    <definedName name="SIFONPVC3">#REF!</definedName>
    <definedName name="SIFONPVC4">#REF!</definedName>
    <definedName name="Sika_Grout">[26]Insumos!$G$287</definedName>
    <definedName name="SILICONE">#REF!</definedName>
    <definedName name="SILICONE_10">#REF!</definedName>
    <definedName name="SILICONE_11">#REF!</definedName>
    <definedName name="SILICONE_6">#REF!</definedName>
    <definedName name="SILICONE_7">#REF!</definedName>
    <definedName name="SILICONE_8">#REF!</definedName>
    <definedName name="SILICONE_9">#REF!</definedName>
    <definedName name="SILICOOL">#REF!</definedName>
    <definedName name="Sillas_P_Escritorio">[26]Insumos!$G$739</definedName>
    <definedName name="Sillas_P_Visitas">[26]Insumos!$G$740</definedName>
    <definedName name="Sillas_para_Salon_de_Reuniones">[26]Insumos!$G$743</definedName>
    <definedName name="sistema" hidden="1">'[11]ANALISIS STO DGO'!#REF!</definedName>
    <definedName name="Sistema.Agua.Potable.Entrepiso">#REF!</definedName>
    <definedName name="sistema.aire.acondicionado">[34]Resumen!$D$24</definedName>
    <definedName name="Sistema.contra.incendio">#REF!</definedName>
    <definedName name="sjdkhgl" hidden="1">'[11]ANALISIS STO DGO'!#REF!</definedName>
    <definedName name="SOLDADORA">#REF!</definedName>
    <definedName name="SOLDADORA_10">#REF!</definedName>
    <definedName name="SOLDADORA_11">#REF!</definedName>
    <definedName name="SOLDADORA_6">#REF!</definedName>
    <definedName name="SOLDADORA_7">#REF!</definedName>
    <definedName name="SOLDADORA_8">#REF!</definedName>
    <definedName name="SOLDADORA_9">#REF!</definedName>
    <definedName name="sor" hidden="1">'[11]ANALISIS STO DGO'!#REF!</definedName>
    <definedName name="sort" hidden="1">'[11]ANALISIS STO DGO'!#REF!</definedName>
    <definedName name="spm">#REF!</definedName>
    <definedName name="SS">[35]M.O.!$C$12</definedName>
    <definedName name="SSSSSSS">#REF!</definedName>
    <definedName name="SSSSSSSSSS">#REF!</definedName>
    <definedName name="Stain">#REF!</definedName>
    <definedName name="stud2.5.s22">[53]Insumos!$L$30</definedName>
    <definedName name="SUB">[87]presupuesto!#REF!</definedName>
    <definedName name="SUB.1.ExteriorA.N.">#REF!</definedName>
    <definedName name="Sub.Ext.Gral.">#REF!</definedName>
    <definedName name="Sub.Mat.Losa.Aligerada">#REF!</definedName>
    <definedName name="Sub.Total.1">#REF!</definedName>
    <definedName name="SUB.TOTAL.Prelim.A.N.">#REF!</definedName>
    <definedName name="SUB.VILLA1">#REF!</definedName>
    <definedName name="SUB_3">#N/A</definedName>
    <definedName name="SUB_TOTAL">#REF!</definedName>
    <definedName name="SUB_TOTAL.Prelim.FaseI">#REF!</definedName>
    <definedName name="Sub_Total_1.Cocina">#REF!</definedName>
    <definedName name="SUB_TOTAL_1.Lav.">#REF!</definedName>
    <definedName name="SUB_TOTAL_10">#REF!</definedName>
    <definedName name="SUB_TOTAL_11">#REF!</definedName>
    <definedName name="SUB_TOTAL_6">#REF!</definedName>
    <definedName name="SUB_TOTAL_7">#REF!</definedName>
    <definedName name="SUB_TOTAL_8">#REF!</definedName>
    <definedName name="SUB_TOTAL_9">#REF!</definedName>
    <definedName name="SUB_TOTAL_EN_RD">'[88]Laurel(OBINSA)'!$H$107</definedName>
    <definedName name="Subida.mat.Fino">#REF!</definedName>
    <definedName name="Subida__Bajada_y_Transporte_Cemento_3">#N/A</definedName>
    <definedName name="subtotal_3">"$#REF!.$H$59"</definedName>
    <definedName name="SUBTOTAL1_3">"$#REF!.$H$52"</definedName>
    <definedName name="SUBTOTALA_3">"$#REF!.$M$53"</definedName>
    <definedName name="SUBTOTALGASTOSGENERALES_3">"$#REF!.$H$67"</definedName>
    <definedName name="SUBTOTALGASTOSGENERALES1_3">"$#REF!.$H$59"</definedName>
    <definedName name="SUBTOTALPRESU_3">"$#REF!.$F$52"</definedName>
    <definedName name="SUELDO_3">"$#REF!.$#REF!$#REF!"</definedName>
    <definedName name="Suministro__acarreo_y_compactacion__granzote_con_maco___M3C">'[26]Análisis grales'!$F$4829</definedName>
    <definedName name="Suministro__Acarreo_y_compactación__Material_Granular__Clasificado_Compactado_al_95__Proctor_Standart">'[26]Análisis grales'!$F$4739</definedName>
    <definedName name="Suministro__acarreo_y_compactacion_con_maco">'[26]Análisis grales'!$F$4375</definedName>
    <definedName name="Suministro_acarreo_y_compactacion_de_Arcilla___Regado__nivelado__comp._con_rodillo_y_mojado_e_20_cm">'[26]Análisis grales'!$G$2527</definedName>
    <definedName name="Suministro_Codo_ø_4__A_90">[26]Insumos!$G$645</definedName>
    <definedName name="Suministro_Codo_ø4__A_45">[26]Insumos!$G$646</definedName>
    <definedName name="Suministro_colocacion_escalera_imbornal">[26]Insumos!$G$493</definedName>
    <definedName name="Suministro_de_aluzinc_standard">[26]Insumos!$G$160</definedName>
    <definedName name="Suministro_de_estructuras_metalicas_por_libra">[26]Insumos!$G$42</definedName>
    <definedName name="Suministro_de_granzote">[26]Insumos!$G$698</definedName>
    <definedName name="Suministro_de_hormigon_asfáltico">[26]Insumos!$G$553</definedName>
    <definedName name="Suministro_de_material_de_mina_distancia_aproximada_20_km">'[26]Análisis grales'!$F$5316</definedName>
    <definedName name="Suministro_de_RC_2_MOPC">[26]Insumos!$G$550</definedName>
    <definedName name="Suministro_de_Relleno_de_prestamo__Regado__nivelado__comp._con_rodillo_y_mojado_e_20_cm">'[26]Análisis grales'!$F$2306</definedName>
    <definedName name="Suministro_Doble_Tee_Ø4">[26]Insumos!$G$648</definedName>
    <definedName name="Suministro_E_Instalacion_Tuberia_PVC_3___SDR_26">'[26]Analisis Tuberias'!$F$3</definedName>
    <definedName name="Suministro_E_Instalacion_Tuberia_PVC_4___SDR_26">'[26]Analisis Tuberias'!$F$12</definedName>
    <definedName name="Suministro_E_Instalacion_Tuberia_PVC_6___SDR_26">'[26]Analisis Tuberias'!$F$22</definedName>
    <definedName name="Suministro_Tapon_hembra_Ø6">[26]Insumos!$G$650</definedName>
    <definedName name="Suministro_Tapon_Ø4">[26]Insumos!$G$649</definedName>
    <definedName name="Suministro_Tee_Ø4">[26]Insumos!$G$647</definedName>
    <definedName name="Suministro_tinacos_500_gal.__pvc">[26]Insumos!$G$200</definedName>
    <definedName name="Suministro_y__aplicacion_Pintura_acrilica_interior">'[26]analisis MVSUR'!$G$274</definedName>
    <definedName name="Suministro_y_Coloc.Hormigón_de_Industrial_f_c_140_kg_cm2">'[26]Análisis grales'!$F$3210</definedName>
    <definedName name="Suministro_y_Coloc.Hormigón_de_Industrial_f_c_180_kg_cm2_regulariz">'[26]Análisis grales'!$F$3217</definedName>
    <definedName name="Suministro_y_Coloc.Hormigón_de_Industrial_f_c_210_kg_cm2__Dental">'[26]Análisis grales'!$F$3276</definedName>
    <definedName name="Suministro_y_Coloc.Hormigón_de_Industrial_f_c_240_kg_cm2">'[26]Análisis grales'!$F$5359</definedName>
    <definedName name="Suministro_y_Coloc.Hormigón_de_Industrial_f_c_280_kg_cm2">'[26]Análisis grales'!$F$3225</definedName>
    <definedName name="Suministro_y_coloc_Hormigón_de_Industrial_f_c_210_kg_cm2">'[26]Análisis grales'!$F$3010</definedName>
    <definedName name="Suministro_y_colocación_de_Asfalto_e_3___inc._Riego_de_Adherencia__no_incl._Transporte">'[26]Análisis grales'!$F$5341</definedName>
    <definedName name="Suministro_y_Colocacion_de_Asfalto_en_2">'[26]Análisis grales'!$F$2410</definedName>
    <definedName name="Suministro_y_Colocacion_de_Asfalto_en_4">'[26]Análisis grales'!$F$3583</definedName>
    <definedName name="Suministro_y_Colocación_de_Geotextil_MACTEX__Sobre_Grava_dren">'[26]Análisis grales'!$F$3303</definedName>
    <definedName name="Suministro_y_colocacion_de_grama_a_todo_costo">[26]Insumos!$G$478</definedName>
    <definedName name="Suministro_y_Colocación_de_Nuevas_Cerca_de_alambres_de_Púas">'[26]Análisis grales'!$F$1612</definedName>
    <definedName name="Suministro_y_Colocación_de_Nuevas_Cerca_de_alambres_de_Púas__12_LINEAS">'[26]Análisis grales'!$F$1621</definedName>
    <definedName name="SUMINISTRO_Y_COLOCACION_HORMIGON_240_DE_ANCLAJES_HORIZONTALES__Generico">'[26]Análisis grales'!$G$5355</definedName>
    <definedName name="SUMINISTRO_Y_COLOCACION_HORMIGON_DE_ANCLAJES_HORIZONTALES__Generico">'[26]Análisis grales'!$G$4762</definedName>
    <definedName name="Suministro_y_Colocacion_tuberia_de_24">'[26]Análisis grales'!$F$3054</definedName>
    <definedName name="Suministro_y_Colocacion_tuberia_de_36">'[26]Análisis grales'!$F$1695</definedName>
    <definedName name="Suministro_y_regado_de_grava_para_piso">'[26]Análisis grales'!$F$2049</definedName>
    <definedName name="Suministro_Yee_Ø_6_____4">[26]Insumos!$G$643</definedName>
    <definedName name="super" hidden="1">'[11]ANALISIS STO DGO'!#REF!</definedName>
    <definedName name="t">#REF!</definedName>
    <definedName name="Tabla1">#REF!</definedName>
    <definedName name="TABLETAS_3">#N/A</definedName>
    <definedName name="TANQUE_55Gls">#REF!</definedName>
    <definedName name="TANQUE_55Gls_10">#REF!</definedName>
    <definedName name="TANQUE_55Gls_11">#REF!</definedName>
    <definedName name="TANQUE_55Gls_6">#REF!</definedName>
    <definedName name="TANQUE_55Gls_7">#REF!</definedName>
    <definedName name="TANQUE_55Gls_8">#REF!</definedName>
    <definedName name="TANQUE_55Gls_9">#REF!</definedName>
    <definedName name="Tanque_de_60_gls.">[26]Insumos!$G$436</definedName>
    <definedName name="TANQUEAGUA">#REF!</definedName>
    <definedName name="TAPA_ALUMINIO_1x1">#REF!</definedName>
    <definedName name="TAPA_ALUMINIO_1x1_10">#REF!</definedName>
    <definedName name="TAPA_ALUMINIO_1x1_11">#REF!</definedName>
    <definedName name="TAPA_ALUMINIO_1x1_6">#REF!</definedName>
    <definedName name="TAPA_ALUMINIO_1x1_7">#REF!</definedName>
    <definedName name="TAPA_ALUMINIO_1x1_8">#REF!</definedName>
    <definedName name="TAPA_ALUMINIO_1x1_9">#REF!</definedName>
    <definedName name="Tapa_HA_para_Colector">'[26]Análisis grales'!$F$2466</definedName>
    <definedName name="Tapa_metalica_de_acero_inoxidable">[26]Insumos!$G$91</definedName>
    <definedName name="Tapa_metalica_octagonal">[26]Insumos!$G$710</definedName>
    <definedName name="Tapa_Pesada__H.F.">[26]Insumos!$G$440</definedName>
    <definedName name="TAPA_REGISTRO_HF">#REF!</definedName>
    <definedName name="TAPA_REGISTRO_HF_10">#REF!</definedName>
    <definedName name="TAPA_REGISTRO_HF_11">#REF!</definedName>
    <definedName name="TAPA_REGISTRO_HF_6">#REF!</definedName>
    <definedName name="TAPA_REGISTRO_HF_7">#REF!</definedName>
    <definedName name="TAPA_REGISTRO_HF_8">#REF!</definedName>
    <definedName name="TAPA_REGISTRO_HF_9">#REF!</definedName>
    <definedName name="TAPA_REGISTRO_HF_LIVIANA">#REF!</definedName>
    <definedName name="TAPA_REGISTRO_HF_LIVIANA_10">#REF!</definedName>
    <definedName name="TAPA_REGISTRO_HF_LIVIANA_11">#REF!</definedName>
    <definedName name="TAPA_REGISTRO_HF_LIVIANA_6">#REF!</definedName>
    <definedName name="TAPA_REGISTRO_HF_LIVIANA_7">#REF!</definedName>
    <definedName name="TAPA_REGISTRO_HF_LIVIANA_8">#REF!</definedName>
    <definedName name="TAPA_REGISTRO_HF_LIVIANA_9">#REF!</definedName>
    <definedName name="TAPACISALUM2727">#REF!</definedName>
    <definedName name="TAPAINODNAT">#REF!</definedName>
    <definedName name="Tapas_circulares_Registros__Sellada__Capacidad_de_carga_D400__transito_fluido_y_pesado__40_toneladas_._Llave_de_seguridad">[26]Insumos!$G$426</definedName>
    <definedName name="Tapas_Cuadradas_Registros_Capacidad_de_carga_B125__aceras_y_parqueos">[26]Insumos!$G$427</definedName>
    <definedName name="Tapas_HA_Moviles_para_Camara_de_purga">'[26]Análisis grales'!$F$4042</definedName>
    <definedName name="Tapas_HA_para_Canal_1x1x0.1">'[26]Análisis grales'!$F$4042</definedName>
    <definedName name="TAPE">#REF!</definedName>
    <definedName name="TAPE_3M">#REF!</definedName>
    <definedName name="TAPE_3M_10">#REF!</definedName>
    <definedName name="TAPE_3M_11">#REF!</definedName>
    <definedName name="TAPE_3M_6">#REF!</definedName>
    <definedName name="TAPE_3M_7">#REF!</definedName>
    <definedName name="TAPE_3M_8">#REF!</definedName>
    <definedName name="TAPE_3M_9">#REF!</definedName>
    <definedName name="TAPE23">#REF!</definedName>
    <definedName name="Tapete.2.1x0.8.habit.">#REF!</definedName>
    <definedName name="tapetes.1.8x1.1.habit.">#REF!</definedName>
    <definedName name="Tapetes.4.2x2.hall">#REF!</definedName>
    <definedName name="Tapon_hembra_pvc_1_2___presion">[26]Insumos!$G$375</definedName>
    <definedName name="Tapon_registro_de_4">[26]Insumos!$G$374</definedName>
    <definedName name="Tapones_Auditivos">[26]Insumos!$G$605</definedName>
    <definedName name="TAPONHHG1">#REF!</definedName>
    <definedName name="TAPONHHG112">#REF!</definedName>
    <definedName name="TAPONHHG12">#REF!</definedName>
    <definedName name="TAPONHHG2">#REF!</definedName>
    <definedName name="TAPONHHG2112">#REF!</definedName>
    <definedName name="TAPONHHG3">#REF!</definedName>
    <definedName name="TAPONHHG34">#REF!</definedName>
    <definedName name="TAPONHHG4">#REF!</definedName>
    <definedName name="TAPONMHG1">#REF!</definedName>
    <definedName name="TAPONMHG112">#REF!</definedName>
    <definedName name="TAPONMHG12">#REF!</definedName>
    <definedName name="TAPONMHG2">#REF!</definedName>
    <definedName name="TAPONMHG212">#REF!</definedName>
    <definedName name="TAPONMHG3">#REF!</definedName>
    <definedName name="TAPONMHG34">#REF!</definedName>
    <definedName name="TAPONMHG4">#REF!</definedName>
    <definedName name="TAPONREG2">#REF!</definedName>
    <definedName name="TAPONREG3">#REF!</definedName>
    <definedName name="TAPONREG4">#REF!</definedName>
    <definedName name="TARUGO">#REF!</definedName>
    <definedName name="TASA">[75]Insumos!$H$2</definedName>
    <definedName name="tasa.del.dolar">#REF!</definedName>
    <definedName name="Tasa_de_cambio_Dolar_ameicano">[26]Insumos!$G$7</definedName>
    <definedName name="TC">#REF!</definedName>
    <definedName name="techo.madera">#REF!</definedName>
    <definedName name="Techo.Madera.Cana">#REF!</definedName>
    <definedName name="Techo.madera.ondulina">#REF!</definedName>
    <definedName name="Techo.Madera.Shingle">[49]Análisis!$N$1024</definedName>
    <definedName name="Techo.MaderayCana">#REF!</definedName>
    <definedName name="Techo.MaderayShingels">#REF!</definedName>
    <definedName name="TECHOS">#REF!</definedName>
    <definedName name="TECHOS_AN">#REF!</definedName>
    <definedName name="TECHOTEJASFFORROCAO">#REF!</definedName>
    <definedName name="TECHOTEJASFFORROCED">#REF!</definedName>
    <definedName name="TECHOTEJASFFORROPINTRA">#REF!</definedName>
    <definedName name="TECHOTEJASFFORROROBBRA">#REF!</definedName>
    <definedName name="TECHOTEJCURVFORROCAO">#REF!</definedName>
    <definedName name="TECHOTEJCURVFORROCED">#REF!</definedName>
    <definedName name="TECHOTEJCURVFORROPINTRA">#REF!</definedName>
    <definedName name="TECHOTEJCURVFORROROBBRA">#REF!</definedName>
    <definedName name="TECHOTEJCURVSOBREFINO">#REF!</definedName>
    <definedName name="TECHOTEJCURVTIJPIN">#REF!</definedName>
    <definedName name="TECHOZIN26TIJPIN">#REF!</definedName>
    <definedName name="TEE_ACERO_12x8">#REF!</definedName>
    <definedName name="TEE_ACERO_12x8_10">#REF!</definedName>
    <definedName name="TEE_ACERO_12x8_11">#REF!</definedName>
    <definedName name="TEE_ACERO_12x8_6">#REF!</definedName>
    <definedName name="TEE_ACERO_12x8_7">#REF!</definedName>
    <definedName name="TEE_ACERO_12x8_8">#REF!</definedName>
    <definedName name="TEE_ACERO_12x8_9">#REF!</definedName>
    <definedName name="TEE_ACERO_16x12">#REF!</definedName>
    <definedName name="TEE_ACERO_16x12_10">#REF!</definedName>
    <definedName name="TEE_ACERO_16x12_11">#REF!</definedName>
    <definedName name="TEE_ACERO_16x12_6">#REF!</definedName>
    <definedName name="TEE_ACERO_16x12_7">#REF!</definedName>
    <definedName name="TEE_ACERO_16x12_8">#REF!</definedName>
    <definedName name="TEE_ACERO_16x12_9">#REF!</definedName>
    <definedName name="TEE_ACERO_16x16">#REF!</definedName>
    <definedName name="TEE_ACERO_16x16_10">#REF!</definedName>
    <definedName name="TEE_ACERO_16x16_11">#REF!</definedName>
    <definedName name="TEE_ACERO_16x16_6">#REF!</definedName>
    <definedName name="TEE_ACERO_16x16_7">#REF!</definedName>
    <definedName name="TEE_ACERO_16x16_8">#REF!</definedName>
    <definedName name="TEE_ACERO_16x16_9">#REF!</definedName>
    <definedName name="TEE_ACERO_16x6">#REF!</definedName>
    <definedName name="TEE_ACERO_16x6_10">#REF!</definedName>
    <definedName name="TEE_ACERO_16x6_11">#REF!</definedName>
    <definedName name="TEE_ACERO_16x6_6">#REF!</definedName>
    <definedName name="TEE_ACERO_16x6_7">#REF!</definedName>
    <definedName name="TEE_ACERO_16x6_8">#REF!</definedName>
    <definedName name="TEE_ACERO_16x6_9">#REF!</definedName>
    <definedName name="TEE_ACERO_16x8">#REF!</definedName>
    <definedName name="TEE_ACERO_16x8_10">#REF!</definedName>
    <definedName name="TEE_ACERO_16x8_11">#REF!</definedName>
    <definedName name="TEE_ACERO_16x8_6">#REF!</definedName>
    <definedName name="TEE_ACERO_16x8_7">#REF!</definedName>
    <definedName name="TEE_ACERO_16x8_8">#REF!</definedName>
    <definedName name="TEE_ACERO_16x8_9">#REF!</definedName>
    <definedName name="TEE_ACERO_20x16">#REF!</definedName>
    <definedName name="TEE_ACERO_20x16_10">#REF!</definedName>
    <definedName name="TEE_ACERO_20x16_11">#REF!</definedName>
    <definedName name="TEE_ACERO_20x16_6">#REF!</definedName>
    <definedName name="TEE_ACERO_20x16_7">#REF!</definedName>
    <definedName name="TEE_ACERO_20x16_8">#REF!</definedName>
    <definedName name="TEE_ACERO_20x16_9">#REF!</definedName>
    <definedName name="TEE_CPVC_12">#REF!</definedName>
    <definedName name="TEE_CPVC_12_10">#REF!</definedName>
    <definedName name="TEE_CPVC_12_11">#REF!</definedName>
    <definedName name="TEE_CPVC_12_6">#REF!</definedName>
    <definedName name="TEE_CPVC_12_7">#REF!</definedName>
    <definedName name="TEE_CPVC_12_8">#REF!</definedName>
    <definedName name="TEE_CPVC_12_9">#REF!</definedName>
    <definedName name="Tee_de_4___Drenaje">[26]Insumos!$G$52</definedName>
    <definedName name="TEE_HG_1">#REF!</definedName>
    <definedName name="TEE_HG_1_10">#REF!</definedName>
    <definedName name="TEE_HG_1_11">#REF!</definedName>
    <definedName name="TEE_HG_1_12">#REF!</definedName>
    <definedName name="TEE_HG_1_12_10">#REF!</definedName>
    <definedName name="TEE_HG_1_12_11">#REF!</definedName>
    <definedName name="TEE_HG_1_12_6">#REF!</definedName>
    <definedName name="TEE_HG_1_12_7">#REF!</definedName>
    <definedName name="TEE_HG_1_12_8">#REF!</definedName>
    <definedName name="TEE_HG_1_12_9">#REF!</definedName>
    <definedName name="TEE_HG_1_6">#REF!</definedName>
    <definedName name="TEE_HG_1_7">#REF!</definedName>
    <definedName name="TEE_HG_1_8">#REF!</definedName>
    <definedName name="TEE_HG_1_9">#REF!</definedName>
    <definedName name="TEE_HG_12">#REF!</definedName>
    <definedName name="TEE_HG_12_10">#REF!</definedName>
    <definedName name="TEE_HG_12_11">#REF!</definedName>
    <definedName name="TEE_HG_12_6">#REF!</definedName>
    <definedName name="TEE_HG_12_7">#REF!</definedName>
    <definedName name="TEE_HG_12_8">#REF!</definedName>
    <definedName name="TEE_HG_12_9">#REF!</definedName>
    <definedName name="TEE_HG_34">#REF!</definedName>
    <definedName name="TEE_HG_34_10">#REF!</definedName>
    <definedName name="TEE_HG_34_11">#REF!</definedName>
    <definedName name="TEE_HG_34_6">#REF!</definedName>
    <definedName name="TEE_HG_34_7">#REF!</definedName>
    <definedName name="TEE_HG_34_8">#REF!</definedName>
    <definedName name="TEE_HG_34_9">#REF!</definedName>
    <definedName name="TEE_PVC_PRES_1">#REF!</definedName>
    <definedName name="TEE_PVC_PRES_1_10">#REF!</definedName>
    <definedName name="TEE_PVC_PRES_1_11">#REF!</definedName>
    <definedName name="TEE_PVC_PRES_1_6">#REF!</definedName>
    <definedName name="TEE_PVC_PRES_1_7">#REF!</definedName>
    <definedName name="TEE_PVC_PRES_1_8">#REF!</definedName>
    <definedName name="TEE_PVC_PRES_1_9">#REF!</definedName>
    <definedName name="TEE_PVC_PRES_12">#REF!</definedName>
    <definedName name="TEE_PVC_PRES_12_10">#REF!</definedName>
    <definedName name="TEE_PVC_PRES_12_11">#REF!</definedName>
    <definedName name="TEE_PVC_PRES_12_6">#REF!</definedName>
    <definedName name="TEE_PVC_PRES_12_7">#REF!</definedName>
    <definedName name="TEE_PVC_PRES_12_8">#REF!</definedName>
    <definedName name="TEE_PVC_PRES_12_9">#REF!</definedName>
    <definedName name="TEE_PVC_PRES_34">#REF!</definedName>
    <definedName name="TEE_PVC_PRES_34_10">#REF!</definedName>
    <definedName name="TEE_PVC_PRES_34_11">#REF!</definedName>
    <definedName name="TEE_PVC_PRES_34_6">#REF!</definedName>
    <definedName name="TEE_PVC_PRES_34_7">#REF!</definedName>
    <definedName name="TEE_PVC_PRES_34_8">#REF!</definedName>
    <definedName name="TEE_PVC_PRES_34_9">#REF!</definedName>
    <definedName name="TEECPVC12">#REF!</definedName>
    <definedName name="TEECPVC34">#REF!</definedName>
    <definedName name="TEEHG1">#REF!</definedName>
    <definedName name="TEEHG112">#REF!</definedName>
    <definedName name="TEEHG12">#REF!</definedName>
    <definedName name="TEEHG125">#REF!</definedName>
    <definedName name="TEEHG2">#REF!</definedName>
    <definedName name="TEEHG212">#REF!</definedName>
    <definedName name="TEEHG3">#REF!</definedName>
    <definedName name="TEEHG34">#REF!</definedName>
    <definedName name="TEEHG4">#REF!</definedName>
    <definedName name="TEEPVCDREN2X2">#REF!</definedName>
    <definedName name="TEEPVCDREN3X2">#REF!</definedName>
    <definedName name="TEEPVCDREN3X3">#REF!</definedName>
    <definedName name="TEEPVCDREN4X2">#REF!</definedName>
    <definedName name="TEEPVCDREN4X3">#REF!</definedName>
    <definedName name="TEEPVCDREN4X4">#REF!</definedName>
    <definedName name="TEEPVCDREN6X3">#REF!</definedName>
    <definedName name="TEEPVCDREN6X4">#REF!</definedName>
    <definedName name="TEEPVCDREN6X6">#REF!</definedName>
    <definedName name="TEEPVCPRES1">#REF!</definedName>
    <definedName name="TEEPVCPRES112">#REF!</definedName>
    <definedName name="TEEPVCPRES12">#REF!</definedName>
    <definedName name="TEEPVCPRES2">#REF!</definedName>
    <definedName name="TEEPVCPRES3">#REF!</definedName>
    <definedName name="TEEPVCPRES34">#REF!</definedName>
    <definedName name="TEEPVCPRES4">#REF!</definedName>
    <definedName name="TEEPVCPRES6">#REF!</definedName>
    <definedName name="TEFLON">#REF!</definedName>
    <definedName name="TEFLON_10">#REF!</definedName>
    <definedName name="TEFLON_11">#REF!</definedName>
    <definedName name="TEFLON_6">#REF!</definedName>
    <definedName name="TEFLON_7">#REF!</definedName>
    <definedName name="TEFLON_8">#REF!</definedName>
    <definedName name="TEFLON_9">#REF!</definedName>
    <definedName name="TEJAASFINST">#REF!</definedName>
    <definedName name="Tejas.en.techo">[34]Análisis!$D$365</definedName>
    <definedName name="tejas.hispaniola">#REF!</definedName>
    <definedName name="Tensor_de_Geomallas">[26]Insumos!$G$729</definedName>
    <definedName name="Term.Superficie.Horm.">#REF!</definedName>
    <definedName name="Terminacion_de_superficie">'[26]Análisis grales'!$F$957</definedName>
    <definedName name="Thiner">[26]Insumos!$G$393</definedName>
    <definedName name="THINNER">#REF!</definedName>
    <definedName name="THINNER_10">#REF!</definedName>
    <definedName name="THINNER_11">#REF!</definedName>
    <definedName name="THINNER_6">#REF!</definedName>
    <definedName name="THINNER_7">#REF!</definedName>
    <definedName name="THINNER_8">#REF!</definedName>
    <definedName name="THINNER_9">#REF!</definedName>
    <definedName name="Thorobond_Rosado">[26]Insumos!$G$286</definedName>
    <definedName name="thyfhsr" hidden="1">'[11]ANALISIS STO DGO'!#REF!</definedName>
    <definedName name="TIERRAS">#REF!</definedName>
    <definedName name="TINACOS">#REF!</definedName>
    <definedName name="tiop" hidden="1">'[11]ANALISIS STO DGO'!#REF!</definedName>
    <definedName name="Tiro_para_plafond_tipo_L">[26]Insumos!$G$457</definedName>
    <definedName name="_xlnm.Print_Titles" localSheetId="0">'LP-Parte B'!$2:$7</definedName>
    <definedName name="_xlnm.Print_Titles">#N/A</definedName>
    <definedName name="TL_TABLE">#REF!</definedName>
    <definedName name="TNC">#REF!</definedName>
    <definedName name="Toallero">#REF!</definedName>
    <definedName name="Tolas">#REF!</definedName>
    <definedName name="Tolas_3">"$#REF!.$B$13"</definedName>
    <definedName name="Tolas_8">#REF!</definedName>
    <definedName name="toldo" hidden="1">'[11]ANALISIS STO DGO'!#REF!</definedName>
    <definedName name="TOMACORRIENTE_110V">#REF!</definedName>
    <definedName name="TOMACORRIENTE_110V_10">#REF!</definedName>
    <definedName name="TOMACORRIENTE_110V_11">#REF!</definedName>
    <definedName name="TOMACORRIENTE_110V_6">#REF!</definedName>
    <definedName name="TOMACORRIENTE_110V_7">#REF!</definedName>
    <definedName name="TOMACORRIENTE_110V_8">#REF!</definedName>
    <definedName name="TOMACORRIENTE_110V_9">#REF!</definedName>
    <definedName name="TOMACORRIENTE_220V_SENC">#REF!</definedName>
    <definedName name="TOMACORRIENTE_220V_SENC_10">#REF!</definedName>
    <definedName name="TOMACORRIENTE_220V_SENC_11">#REF!</definedName>
    <definedName name="TOMACORRIENTE_220V_SENC_6">#REF!</definedName>
    <definedName name="TOMACORRIENTE_220V_SENC_7">#REF!</definedName>
    <definedName name="TOMACORRIENTE_220V_SENC_8">#REF!</definedName>
    <definedName name="TOMACORRIENTE_220V_SENC_9">#REF!</definedName>
    <definedName name="TOMACORRIENTE_30a">#REF!</definedName>
    <definedName name="TOMACORRIENTE_30a_10">#REF!</definedName>
    <definedName name="TOMACORRIENTE_30a_11">#REF!</definedName>
    <definedName name="TOMACORRIENTE_30a_6">#REF!</definedName>
    <definedName name="TOMACORRIENTE_30a_7">#REF!</definedName>
    <definedName name="TOMACORRIENTE_30a_8">#REF!</definedName>
    <definedName name="TOMACORRIENTE_30a_9">#REF!</definedName>
    <definedName name="Tomacorriente_doble">[26]Insumos!$G$237</definedName>
    <definedName name="tope.marmol">#REF!</definedName>
    <definedName name="tope.marmol.p2">[57]Insumos!$C$207</definedName>
    <definedName name="TOPEMARMOLITE">#REF!</definedName>
    <definedName name="Topes.Asumido">#REF!</definedName>
    <definedName name="Topes.Baños">#REF!</definedName>
    <definedName name="Topes.bar">#REF!</definedName>
    <definedName name="toping.5cm">#REF!</definedName>
    <definedName name="TOPOGRAFIA_3">#N/A</definedName>
    <definedName name="Topografo">#REF!</definedName>
    <definedName name="Topografo_10">#REF!</definedName>
    <definedName name="Topografo_11">#REF!</definedName>
    <definedName name="Topografo_6">#REF!</definedName>
    <definedName name="Topografo_7">#REF!</definedName>
    <definedName name="Topografo_8">#REF!</definedName>
    <definedName name="Topografo_9">#REF!</definedName>
    <definedName name="TORN3X38">#REF!</definedName>
    <definedName name="TORNILLO">#REF!</definedName>
    <definedName name="TORNILLOS">#REF!</definedName>
    <definedName name="TORNILLOS_3">"$#REF!.$B$#REF!"</definedName>
    <definedName name="Tornillos_5_x3_8_3">#N/A</definedName>
    <definedName name="TORNILLOS_8">#REF!</definedName>
    <definedName name="tornillos_barra_de_defensa">[26]Insumos!$G$167</definedName>
    <definedName name="TORNILLOS_INODORO">#REF!</definedName>
    <definedName name="TORNILLOS_INODORO_10">#REF!</definedName>
    <definedName name="TORNILLOS_INODORO_11">#REF!</definedName>
    <definedName name="TORNILLOS_INODORO_6">#REF!</definedName>
    <definedName name="TORNILLOS_INODORO_7">#REF!</definedName>
    <definedName name="TORNILLOS_INODORO_8">#REF!</definedName>
    <definedName name="TORNILLOS_INODORO_9">#REF!</definedName>
    <definedName name="TORNILLOSFIJARARAN">#REF!</definedName>
    <definedName name="torta.de.piso.7cm">#REF!</definedName>
    <definedName name="torta.piso.10cm">#REF!</definedName>
    <definedName name="TOT">[21]Factura!#REF!</definedName>
    <definedName name="Total.Administración">#REF!</definedName>
    <definedName name="Total.Cocina">#REF!</definedName>
    <definedName name="Total.Comedor">#REF!</definedName>
    <definedName name="Total.Espectáculos">#REF!</definedName>
    <definedName name="Total.Ext.Area.Noble">#REF!</definedName>
    <definedName name="Total.Ext.Generales">#REF!</definedName>
    <definedName name="Total.Lavandería">#REF!</definedName>
    <definedName name="Total.Lobby">#REF!</definedName>
    <definedName name="Total.Prelim.A.N.">#REF!</definedName>
    <definedName name="Total.Prelim.FaseI">#REF!</definedName>
    <definedName name="Total.Villa1">#REF!</definedName>
    <definedName name="Total.Villa1.Baldosín">#REF!</definedName>
    <definedName name="Total.Villa2">#REF!</definedName>
    <definedName name="Total.Villa2.Baldosín">#REF!</definedName>
    <definedName name="totalgeneral_3">"$#REF!.$M$56"</definedName>
    <definedName name="tr" hidden="1">'[11]ANALISIS STO DGO'!#REF!</definedName>
    <definedName name="Trabajos_en_hierro">[26]Insumos!$G$89</definedName>
    <definedName name="trac2.5.t.22">[53]Insumos!$L$31</definedName>
    <definedName name="track">#REF!</definedName>
    <definedName name="TRACTOR_D8K">#REF!</definedName>
    <definedName name="TRACTOR_D8K_10">#REF!</definedName>
    <definedName name="TRACTOR_D8K_11">#REF!</definedName>
    <definedName name="TRACTOR_D8K_6">#REF!</definedName>
    <definedName name="TRACTOR_D8K_7">#REF!</definedName>
    <definedName name="TRACTOR_D8K_8">#REF!</definedName>
    <definedName name="TRACTOR_D8K_9">#REF!</definedName>
    <definedName name="TRAGRACAL">#REF!</definedName>
    <definedName name="TRAGRAROC">#REF!</definedName>
    <definedName name="TRAGRATIE">#REF!</definedName>
    <definedName name="TRANINSTVENTYPTA">#REF!</definedName>
    <definedName name="TRANSFER_MANUAL_150_3AMPS">#REF!</definedName>
    <definedName name="TRANSFER_MANUAL_150_3AMPS_10">#REF!</definedName>
    <definedName name="TRANSFER_MANUAL_150_3AMPS_11">#REF!</definedName>
    <definedName name="TRANSFER_MANUAL_150_3AMPS_6">#REF!</definedName>
    <definedName name="TRANSFER_MANUAL_150_3AMPS_7">#REF!</definedName>
    <definedName name="TRANSFER_MANUAL_150_3AMPS_8">#REF!</definedName>
    <definedName name="TRANSFER_MANUAL_150_3AMPS_9">#REF!</definedName>
    <definedName name="TRANSFER_MANUAL_800_3AMPS">#REF!</definedName>
    <definedName name="TRANSFER_MANUAL_800_3AMPS_10">#REF!</definedName>
    <definedName name="TRANSFER_MANUAL_800_3AMPS_11">#REF!</definedName>
    <definedName name="TRANSFER_MANUAL_800_3AMPS_6">#REF!</definedName>
    <definedName name="TRANSFER_MANUAL_800_3AMPS_7">#REF!</definedName>
    <definedName name="TRANSFER_MANUAL_800_3AMPS_8">#REF!</definedName>
    <definedName name="TRANSFER_MANUAL_800_3AMPS_9">#REF!</definedName>
    <definedName name="TRANSFORMADOR_100KVA_240_480_POSTE">#REF!</definedName>
    <definedName name="TRANSFORMADOR_100KVA_240_480_POSTE_10">#REF!</definedName>
    <definedName name="TRANSFORMADOR_100KVA_240_480_POSTE_11">#REF!</definedName>
    <definedName name="TRANSFORMADOR_100KVA_240_480_POSTE_6">#REF!</definedName>
    <definedName name="TRANSFORMADOR_100KVA_240_480_POSTE_7">#REF!</definedName>
    <definedName name="TRANSFORMADOR_100KVA_240_480_POSTE_8">#REF!</definedName>
    <definedName name="TRANSFORMADOR_100KVA_240_480_POSTE_9">#REF!</definedName>
    <definedName name="TRANSFORMADOR_15KVA_120_240_POSTE">#REF!</definedName>
    <definedName name="TRANSFORMADOR_15KVA_120_240_POSTE_10">#REF!</definedName>
    <definedName name="TRANSFORMADOR_15KVA_120_240_POSTE_11">#REF!</definedName>
    <definedName name="TRANSFORMADOR_15KVA_120_240_POSTE_6">#REF!</definedName>
    <definedName name="TRANSFORMADOR_15KVA_120_240_POSTE_7">#REF!</definedName>
    <definedName name="TRANSFORMADOR_15KVA_120_240_POSTE_8">#REF!</definedName>
    <definedName name="TRANSFORMADOR_15KVA_120_240_POSTE_9">#REF!</definedName>
    <definedName name="TRANSFORMADOR_25KVA_240_480_POSTE">#REF!</definedName>
    <definedName name="TRANSFORMADOR_25KVA_240_480_POSTE_10">#REF!</definedName>
    <definedName name="TRANSFORMADOR_25KVA_240_480_POSTE_11">#REF!</definedName>
    <definedName name="TRANSFORMADOR_25KVA_240_480_POSTE_6">#REF!</definedName>
    <definedName name="TRANSFORMADOR_25KVA_240_480_POSTE_7">#REF!</definedName>
    <definedName name="TRANSFORMADOR_25KVA_240_480_POSTE_8">#REF!</definedName>
    <definedName name="TRANSFORMADOR_25KVA_240_480_POSTE_9">#REF!</definedName>
    <definedName name="TRANSMINBARRO">#REF!</definedName>
    <definedName name="Transporte.Interno">#REF!</definedName>
    <definedName name="Transporte_de_equipos_maquinarias_a_Cibao">[26]Insumos!$G$644</definedName>
    <definedName name="TRANSTEJA165000">#REF!</definedName>
    <definedName name="TRANSTEJA16INT">#REF!</definedName>
    <definedName name="tratamiento" hidden="1">'[11]ANALISIS STO DGO'!#REF!</definedName>
    <definedName name="Tratamiento_Moldes_para_Barandilla_3">#N/A</definedName>
    <definedName name="TRATARMADERA">#REF!</definedName>
    <definedName name="TRIPLESEAL">#REF!</definedName>
    <definedName name="Trompo">#REF!</definedName>
    <definedName name="Trompo_10">#REF!</definedName>
    <definedName name="Trompo_11">#REF!</definedName>
    <definedName name="Trompo_6">#REF!</definedName>
    <definedName name="Trompo_7">#REF!</definedName>
    <definedName name="Trompo_8">#REF!</definedName>
    <definedName name="Trompo_9">#REF!</definedName>
    <definedName name="ttt" hidden="1">#REF!</definedName>
    <definedName name="Tub.Telf.TV">#REF!</definedName>
    <definedName name="tub8x12">[19]analisis!$G$2313</definedName>
    <definedName name="tub8x516">[19]analisis!$G$2322</definedName>
    <definedName name="TUBCPVC">#REF!</definedName>
    <definedName name="Tuberia_1_2__en_Poliestileno_de_baja_den">[26]Insumos!$G$37</definedName>
    <definedName name="Tuberia_drenaje_pvc_10__SDR_32.5">[26]Insumos!$G$247</definedName>
    <definedName name="Tuberia_drenaje_pvc_6_SDR_32.5">[26]Insumos!$G$246</definedName>
    <definedName name="Tuberia_drenaje_pvc_8__SDR_32.5">[26]Insumos!$G$248</definedName>
    <definedName name="TUBHG">#REF!</definedName>
    <definedName name="Tubo__de__Q_4__x_20__SDR_26">[26]Insumos!$G$467</definedName>
    <definedName name="Tubo_2_x19___pvc_SDR_41">[26]Insumos!$G$719</definedName>
    <definedName name="TUBO_ACERO_16">[55]INSU!$D$242</definedName>
    <definedName name="TUBO_ACERO_16_10">#REF!</definedName>
    <definedName name="TUBO_ACERO_16_11">#REF!</definedName>
    <definedName name="TUBO_ACERO_16_6">#REF!</definedName>
    <definedName name="TUBO_ACERO_16_7">#REF!</definedName>
    <definedName name="TUBO_ACERO_16_8">#REF!</definedName>
    <definedName name="TUBO_ACERO_16_9">#REF!</definedName>
    <definedName name="TUBO_ACERO_20">#REF!</definedName>
    <definedName name="TUBO_ACERO_20_10">#REF!</definedName>
    <definedName name="TUBO_ACERO_20_11">#REF!</definedName>
    <definedName name="TUBO_ACERO_20_6">#REF!</definedName>
    <definedName name="TUBO_ACERO_20_7">#REF!</definedName>
    <definedName name="TUBO_ACERO_20_8">#REF!</definedName>
    <definedName name="TUBO_ACERO_20_9">#REF!</definedName>
    <definedName name="TUBO_ACERO_20_e14">#REF!</definedName>
    <definedName name="TUBO_ACERO_20_e14_10">#REF!</definedName>
    <definedName name="TUBO_ACERO_20_e14_11">#REF!</definedName>
    <definedName name="TUBO_ACERO_20_e14_6">#REF!</definedName>
    <definedName name="TUBO_ACERO_20_e14_7">#REF!</definedName>
    <definedName name="TUBO_ACERO_20_e14_8">#REF!</definedName>
    <definedName name="TUBO_ACERO_20_e14_9">#REF!</definedName>
    <definedName name="TUBO_ACERO_3">#REF!</definedName>
    <definedName name="TUBO_ACERO_3_10">#REF!</definedName>
    <definedName name="TUBO_ACERO_3_11">#REF!</definedName>
    <definedName name="TUBO_ACERO_3_6">#REF!</definedName>
    <definedName name="TUBO_ACERO_3_7">#REF!</definedName>
    <definedName name="TUBO_ACERO_3_8">#REF!</definedName>
    <definedName name="TUBO_ACERO_3_9">#REF!</definedName>
    <definedName name="TUBO_ACERO_4">#REF!</definedName>
    <definedName name="TUBO_ACERO_4_10">#REF!</definedName>
    <definedName name="TUBO_ACERO_4_11">#REF!</definedName>
    <definedName name="TUBO_ACERO_4_6">#REF!</definedName>
    <definedName name="TUBO_ACERO_4_7">#REF!</definedName>
    <definedName name="TUBO_ACERO_4_8">#REF!</definedName>
    <definedName name="TUBO_ACERO_4_9">#REF!</definedName>
    <definedName name="TUBO_ACERO_6">[55]INSU!$D$244</definedName>
    <definedName name="TUBO_ACERO_6_10">#REF!</definedName>
    <definedName name="TUBO_ACERO_6_11">#REF!</definedName>
    <definedName name="TUBO_ACERO_6_6">#REF!</definedName>
    <definedName name="TUBO_ACERO_6_7">#REF!</definedName>
    <definedName name="TUBO_ACERO_6_8">#REF!</definedName>
    <definedName name="TUBO_ACERO_6_9">#REF!</definedName>
    <definedName name="TUBO_ACERO_8">#REF!</definedName>
    <definedName name="TUBO_ACERO_8_10">#REF!</definedName>
    <definedName name="TUBO_ACERO_8_11">#REF!</definedName>
    <definedName name="TUBO_ACERO_8_6">#REF!</definedName>
    <definedName name="TUBO_ACERO_8_7">#REF!</definedName>
    <definedName name="TUBO_ACERO_8_8">#REF!</definedName>
    <definedName name="TUBO_ACERO_8_9">#REF!</definedName>
    <definedName name="TUBO_CPVC_12">#REF!</definedName>
    <definedName name="TUBO_CPVC_12_10">#REF!</definedName>
    <definedName name="TUBO_CPVC_12_11">#REF!</definedName>
    <definedName name="TUBO_CPVC_12_6">#REF!</definedName>
    <definedName name="TUBO_CPVC_12_7">#REF!</definedName>
    <definedName name="TUBO_CPVC_12_8">#REF!</definedName>
    <definedName name="TUBO_CPVC_12_9">#REF!</definedName>
    <definedName name="Tubo_de_1__x_20___SCH40">[26]Insumos!$G$47</definedName>
    <definedName name="Tubo_de_3__x_19__SDR_41">[26]Insumos!$G$122</definedName>
    <definedName name="Tubo_de_4__x_19__SDR_41">[26]Insumos!$G$45</definedName>
    <definedName name="Tubo_de_acero_2x2">[26]Insumos!$G$86</definedName>
    <definedName name="TUBO_FLEXIBLE_INODORO_C_TUERCA">#REF!</definedName>
    <definedName name="TUBO_FLEXIBLE_INODORO_C_TUERCA_10">#REF!</definedName>
    <definedName name="TUBO_FLEXIBLE_INODORO_C_TUERCA_11">#REF!</definedName>
    <definedName name="TUBO_FLEXIBLE_INODORO_C_TUERCA_6">#REF!</definedName>
    <definedName name="TUBO_FLEXIBLE_INODORO_C_TUERCA_7">#REF!</definedName>
    <definedName name="TUBO_FLEXIBLE_INODORO_C_TUERCA_8">#REF!</definedName>
    <definedName name="TUBO_FLEXIBLE_INODORO_C_TUERCA_9">#REF!</definedName>
    <definedName name="Tubo_Flexible_Niquel_C_Bushing">[26]Insumos!$G$370</definedName>
    <definedName name="Tubo_Flexible_tipo_manguera">[26]Insumos!$G$444</definedName>
    <definedName name="TUBO_HA_36">#REF!</definedName>
    <definedName name="TUBO_HA_36_10">#REF!</definedName>
    <definedName name="TUBO_HA_36_11">#REF!</definedName>
    <definedName name="TUBO_HA_36_6">#REF!</definedName>
    <definedName name="TUBO_HA_36_7">#REF!</definedName>
    <definedName name="TUBO_HA_36_8">#REF!</definedName>
    <definedName name="TUBO_HA_36_9">#REF!</definedName>
    <definedName name="Tubo_herrería_2__1__1_16___hierro_negro">[26]Insumos!$G$414</definedName>
    <definedName name="TUBO_HG_1">#REF!</definedName>
    <definedName name="Tubo_HG_1_1_2__X_15__p_mc">[26]Insumos!$G$201</definedName>
    <definedName name="Tubo_HG_1_1_4_x_20_p_mc">[26]Insumos!$G$471</definedName>
    <definedName name="TUBO_HG_1_10">#REF!</definedName>
    <definedName name="TUBO_HG_1_11">#REF!</definedName>
    <definedName name="TUBO_HG_1_12">#REF!</definedName>
    <definedName name="TUBO_HG_1_12_10">#REF!</definedName>
    <definedName name="TUBO_HG_1_12_11">#REF!</definedName>
    <definedName name="TUBO_HG_1_12_6">#REF!</definedName>
    <definedName name="TUBO_HG_1_12_7">#REF!</definedName>
    <definedName name="TUBO_HG_1_12_8">#REF!</definedName>
    <definedName name="TUBO_HG_1_12_9">#REF!</definedName>
    <definedName name="TUBO_HG_1_6">#REF!</definedName>
    <definedName name="TUBO_HG_1_7">#REF!</definedName>
    <definedName name="TUBO_HG_1_8">#REF!</definedName>
    <definedName name="TUBO_HG_1_9">#REF!</definedName>
    <definedName name="TUBO_HG_12">#REF!</definedName>
    <definedName name="TUBO_HG_12_10">#REF!</definedName>
    <definedName name="TUBO_HG_12_11">#REF!</definedName>
    <definedName name="TUBO_HG_12_6">#REF!</definedName>
    <definedName name="TUBO_HG_12_7">#REF!</definedName>
    <definedName name="TUBO_HG_12_8">#REF!</definedName>
    <definedName name="TUBO_HG_12_9">#REF!</definedName>
    <definedName name="Tubo_HG_2x20_p_mc">[26]Insumos!$G$470</definedName>
    <definedName name="TUBO_HG_34">#REF!</definedName>
    <definedName name="TUBO_HG_34_10">#REF!</definedName>
    <definedName name="TUBO_HG_34_11">#REF!</definedName>
    <definedName name="TUBO_HG_34_6">#REF!</definedName>
    <definedName name="TUBO_HG_34_7">#REF!</definedName>
    <definedName name="TUBO_HG_34_8">#REF!</definedName>
    <definedName name="TUBO_HG_34_9">#REF!</definedName>
    <definedName name="Tubo_PVC_de_12__SDR_21_CON_JUNTA_DE_GOMA">[26]Insumos!$G$177</definedName>
    <definedName name="Tubo_PVC_de_12__SDR_26">[26]Insumos!$G$179</definedName>
    <definedName name="Tubo_PVC_de_18__SDR_26_CON_JUNTA_DE_GOMA">[26]Insumos!$G$178</definedName>
    <definedName name="Tubo_PVC_de_3__SDR_26">[26]Insumos!$G$243</definedName>
    <definedName name="Tubo_PVC_de_4__SDR_26">[26]Insumos!$G$568</definedName>
    <definedName name="Tubo_PVC_de_6__SDR_26">[26]Insumos!$G$244</definedName>
    <definedName name="TUBO_PVC_DRENAJE_1_12">#REF!</definedName>
    <definedName name="TUBO_PVC_DRENAJE_1_12_10">#REF!</definedName>
    <definedName name="TUBO_PVC_DRENAJE_1_12_11">#REF!</definedName>
    <definedName name="TUBO_PVC_DRENAJE_1_12_6">#REF!</definedName>
    <definedName name="TUBO_PVC_DRENAJE_1_12_7">#REF!</definedName>
    <definedName name="TUBO_PVC_DRENAJE_1_12_8">#REF!</definedName>
    <definedName name="TUBO_PVC_DRENAJE_1_12_9">#REF!</definedName>
    <definedName name="Tubo_PVC_Drenaje_de__3___SDR_41">[26]Insumos!$G$365</definedName>
    <definedName name="TUBO_PVC_SCH40_12">#REF!</definedName>
    <definedName name="TUBO_PVC_SCH40_12_10">#REF!</definedName>
    <definedName name="TUBO_PVC_SCH40_12_11">#REF!</definedName>
    <definedName name="TUBO_PVC_SCH40_12_6">#REF!</definedName>
    <definedName name="TUBO_PVC_SCH40_12_7">#REF!</definedName>
    <definedName name="TUBO_PVC_SCH40_12_8">#REF!</definedName>
    <definedName name="TUBO_PVC_SCH40_12_9">#REF!</definedName>
    <definedName name="TUBO_PVC_SCH40_34">#REF!</definedName>
    <definedName name="TUBO_PVC_SCH40_34_10">#REF!</definedName>
    <definedName name="TUBO_PVC_SCH40_34_11">#REF!</definedName>
    <definedName name="TUBO_PVC_SCH40_34_6">#REF!</definedName>
    <definedName name="TUBO_PVC_SCH40_34_7">#REF!</definedName>
    <definedName name="TUBO_PVC_SCH40_34_8">#REF!</definedName>
    <definedName name="TUBO_PVC_SCH40_34_9">#REF!</definedName>
    <definedName name="TUBO_PVC_SDR21_2">#REF!</definedName>
    <definedName name="TUBO_PVC_SDR21_2_10">#REF!</definedName>
    <definedName name="TUBO_PVC_SDR21_2_11">#REF!</definedName>
    <definedName name="TUBO_PVC_SDR21_2_6">#REF!</definedName>
    <definedName name="TUBO_PVC_SDR21_2_7">#REF!</definedName>
    <definedName name="TUBO_PVC_SDR21_2_8">#REF!</definedName>
    <definedName name="TUBO_PVC_SDR21_2_9">#REF!</definedName>
    <definedName name="TUBO_PVC_SDR21_JG_16">#REF!</definedName>
    <definedName name="TUBO_PVC_SDR21_JG_16_10">#REF!</definedName>
    <definedName name="TUBO_PVC_SDR21_JG_16_11">#REF!</definedName>
    <definedName name="TUBO_PVC_SDR21_JG_16_6">#REF!</definedName>
    <definedName name="TUBO_PVC_SDR21_JG_16_7">#REF!</definedName>
    <definedName name="TUBO_PVC_SDR21_JG_16_8">#REF!</definedName>
    <definedName name="TUBO_PVC_SDR21_JG_16_9">#REF!</definedName>
    <definedName name="TUBO_PVC_SDR21_JG_6">#REF!</definedName>
    <definedName name="TUBO_PVC_SDR21_JG_6_10">#REF!</definedName>
    <definedName name="TUBO_PVC_SDR21_JG_6_11">#REF!</definedName>
    <definedName name="TUBO_PVC_SDR21_JG_6_6">#REF!</definedName>
    <definedName name="TUBO_PVC_SDR21_JG_6_7">#REF!</definedName>
    <definedName name="TUBO_PVC_SDR21_JG_6_8">#REF!</definedName>
    <definedName name="TUBO_PVC_SDR21_JG_6_9">#REF!</definedName>
    <definedName name="TUBO_PVC_SDR21_JG_8">#REF!</definedName>
    <definedName name="TUBO_PVC_SDR21_JG_8_10">#REF!</definedName>
    <definedName name="TUBO_PVC_SDR21_JG_8_11">#REF!</definedName>
    <definedName name="TUBO_PVC_SDR21_JG_8_6">#REF!</definedName>
    <definedName name="TUBO_PVC_SDR21_JG_8_7">#REF!</definedName>
    <definedName name="TUBO_PVC_SDR21_JG_8_8">#REF!</definedName>
    <definedName name="TUBO_PVC_SDR21_JG_8_9">#REF!</definedName>
    <definedName name="TUBO_PVC_SDR26_12">#REF!</definedName>
    <definedName name="TUBO_PVC_SDR26_12_10">#REF!</definedName>
    <definedName name="TUBO_PVC_SDR26_12_11">#REF!</definedName>
    <definedName name="TUBO_PVC_SDR26_12_6">#REF!</definedName>
    <definedName name="TUBO_PVC_SDR26_12_7">#REF!</definedName>
    <definedName name="TUBO_PVC_SDR26_12_8">#REF!</definedName>
    <definedName name="TUBO_PVC_SDR26_12_9">#REF!</definedName>
    <definedName name="TUBO_PVC_SDR26_2">#REF!</definedName>
    <definedName name="TUBO_PVC_SDR26_2_10">#REF!</definedName>
    <definedName name="TUBO_PVC_SDR26_2_11">#REF!</definedName>
    <definedName name="TUBO_PVC_SDR26_2_6">#REF!</definedName>
    <definedName name="TUBO_PVC_SDR26_2_7">#REF!</definedName>
    <definedName name="TUBO_PVC_SDR26_2_8">#REF!</definedName>
    <definedName name="TUBO_PVC_SDR26_2_9">#REF!</definedName>
    <definedName name="TUBO_PVC_SDR26_34">#REF!</definedName>
    <definedName name="TUBO_PVC_SDR26_34_10">#REF!</definedName>
    <definedName name="TUBO_PVC_SDR26_34_11">#REF!</definedName>
    <definedName name="TUBO_PVC_SDR26_34_6">#REF!</definedName>
    <definedName name="TUBO_PVC_SDR26_34_7">#REF!</definedName>
    <definedName name="TUBO_PVC_SDR26_34_8">#REF!</definedName>
    <definedName name="TUBO_PVC_SDR26_34_9">#REF!</definedName>
    <definedName name="TUBO_PVC_SDR26_JG_16">#REF!</definedName>
    <definedName name="TUBO_PVC_SDR26_JG_16_10">#REF!</definedName>
    <definedName name="TUBO_PVC_SDR26_JG_16_11">#REF!</definedName>
    <definedName name="TUBO_PVC_SDR26_JG_16_6">#REF!</definedName>
    <definedName name="TUBO_PVC_SDR26_JG_16_7">#REF!</definedName>
    <definedName name="TUBO_PVC_SDR26_JG_16_8">#REF!</definedName>
    <definedName name="TUBO_PVC_SDR26_JG_16_9">#REF!</definedName>
    <definedName name="TUBO_PVC_SDR26_JG_3">#REF!</definedName>
    <definedName name="TUBO_PVC_SDR26_JG_3_10">#REF!</definedName>
    <definedName name="TUBO_PVC_SDR26_JG_3_11">#REF!</definedName>
    <definedName name="TUBO_PVC_SDR26_JG_3_6">#REF!</definedName>
    <definedName name="TUBO_PVC_SDR26_JG_3_7">#REF!</definedName>
    <definedName name="TUBO_PVC_SDR26_JG_3_8">#REF!</definedName>
    <definedName name="TUBO_PVC_SDR26_JG_3_9">#REF!</definedName>
    <definedName name="TUBO_PVC_SDR26_JG_4">#REF!</definedName>
    <definedName name="TUBO_PVC_SDR26_JG_4_10">#REF!</definedName>
    <definedName name="TUBO_PVC_SDR26_JG_4_11">#REF!</definedName>
    <definedName name="TUBO_PVC_SDR26_JG_4_6">#REF!</definedName>
    <definedName name="TUBO_PVC_SDR26_JG_4_7">#REF!</definedName>
    <definedName name="TUBO_PVC_SDR26_JG_4_8">#REF!</definedName>
    <definedName name="TUBO_PVC_SDR26_JG_4_9">#REF!</definedName>
    <definedName name="TUBO_PVC_SDR26_JG_6">#REF!</definedName>
    <definedName name="TUBO_PVC_SDR26_JG_6_10">#REF!</definedName>
    <definedName name="TUBO_PVC_SDR26_JG_6_11">#REF!</definedName>
    <definedName name="TUBO_PVC_SDR26_JG_6_6">#REF!</definedName>
    <definedName name="TUBO_PVC_SDR26_JG_6_7">#REF!</definedName>
    <definedName name="TUBO_PVC_SDR26_JG_6_8">#REF!</definedName>
    <definedName name="TUBO_PVC_SDR26_JG_6_9">#REF!</definedName>
    <definedName name="TUBO_PVC_SDR26_JG_8">#REF!</definedName>
    <definedName name="TUBO_PVC_SDR26_JG_8_10">#REF!</definedName>
    <definedName name="TUBO_PVC_SDR26_JG_8_11">#REF!</definedName>
    <definedName name="TUBO_PVC_SDR26_JG_8_6">#REF!</definedName>
    <definedName name="TUBO_PVC_SDR26_JG_8_7">#REF!</definedName>
    <definedName name="TUBO_PVC_SDR26_JG_8_8">#REF!</definedName>
    <definedName name="TUBO_PVC_SDR26_JG_8_9">#REF!</definedName>
    <definedName name="TUBO_PVC_SDR325_JG_16">#REF!</definedName>
    <definedName name="TUBO_PVC_SDR325_JG_16_10">#REF!</definedName>
    <definedName name="TUBO_PVC_SDR325_JG_16_11">#REF!</definedName>
    <definedName name="TUBO_PVC_SDR325_JG_16_6">#REF!</definedName>
    <definedName name="TUBO_PVC_SDR325_JG_16_7">#REF!</definedName>
    <definedName name="TUBO_PVC_SDR325_JG_16_8">#REF!</definedName>
    <definedName name="TUBO_PVC_SDR325_JG_16_9">#REF!</definedName>
    <definedName name="TUBO_PVC_SDR325_JG_20">#REF!</definedName>
    <definedName name="TUBO_PVC_SDR325_JG_20_10">#REF!</definedName>
    <definedName name="TUBO_PVC_SDR325_JG_20_11">#REF!</definedName>
    <definedName name="TUBO_PVC_SDR325_JG_20_6">#REF!</definedName>
    <definedName name="TUBO_PVC_SDR325_JG_20_7">#REF!</definedName>
    <definedName name="TUBO_PVC_SDR325_JG_20_8">#REF!</definedName>
    <definedName name="TUBO_PVC_SDR325_JG_20_9">#REF!</definedName>
    <definedName name="TUBO_PVC_SDR325_JG_8">#REF!</definedName>
    <definedName name="TUBO_PVC_SDR325_JG_8_10">#REF!</definedName>
    <definedName name="TUBO_PVC_SDR325_JG_8_11">#REF!</definedName>
    <definedName name="TUBO_PVC_SDR325_JG_8_6">#REF!</definedName>
    <definedName name="TUBO_PVC_SDR325_JG_8_7">#REF!</definedName>
    <definedName name="TUBO_PVC_SDR325_JG_8_8">#REF!</definedName>
    <definedName name="TUBO_PVC_SDR325_JG_8_9">#REF!</definedName>
    <definedName name="TUBO_PVC_SDR41_2">#REF!</definedName>
    <definedName name="TUBO_PVC_SDR41_2_10">#REF!</definedName>
    <definedName name="TUBO_PVC_SDR41_2_11">#REF!</definedName>
    <definedName name="TUBO_PVC_SDR41_2_6">#REF!</definedName>
    <definedName name="TUBO_PVC_SDR41_2_7">#REF!</definedName>
    <definedName name="TUBO_PVC_SDR41_2_8">#REF!</definedName>
    <definedName name="TUBO_PVC_SDR41_2_9">#REF!</definedName>
    <definedName name="TUBO_PVC_SDR41_3">#REF!</definedName>
    <definedName name="TUBO_PVC_SDR41_3_10">#REF!</definedName>
    <definedName name="TUBO_PVC_SDR41_3_11">#REF!</definedName>
    <definedName name="TUBO_PVC_SDR41_3_6">#REF!</definedName>
    <definedName name="TUBO_PVC_SDR41_3_7">#REF!</definedName>
    <definedName name="TUBO_PVC_SDR41_3_8">#REF!</definedName>
    <definedName name="TUBO_PVC_SDR41_3_9">#REF!</definedName>
    <definedName name="TUBO_PVC_SDR41_4">#REF!</definedName>
    <definedName name="TUBO_PVC_SDR41_4_10">#REF!</definedName>
    <definedName name="TUBO_PVC_SDR41_4_11">#REF!</definedName>
    <definedName name="TUBO_PVC_SDR41_4_6">#REF!</definedName>
    <definedName name="TUBO_PVC_SDR41_4_7">#REF!</definedName>
    <definedName name="TUBO_PVC_SDR41_4_8">#REF!</definedName>
    <definedName name="TUBO_PVC_SDR41_4_9">#REF!</definedName>
    <definedName name="Tubo_reforzado___24__x_1.10_m___C_IV">[26]Insumos!$G$480</definedName>
    <definedName name="Tubo_reforzado___36__x_1.10_m___C_IV">[26]Insumos!$G$484</definedName>
    <definedName name="Tubo_reforzado___42__x_1.10_m___C_III">[26]Insumos!$G$483</definedName>
    <definedName name="Tubo_reforzado___48__x_1.10_m___C_IV">[26]Insumos!$G$485</definedName>
    <definedName name="Tubo_reforzado___60__x_1.10_m___C_IV">[26]Insumos!$G$486</definedName>
    <definedName name="TUBOCPVC12">#REF!</definedName>
    <definedName name="TUBOCPVC34">#REF!</definedName>
    <definedName name="TUBOFLEXC">#REF!</definedName>
    <definedName name="TUBOFLEXCINO">#REF!</definedName>
    <definedName name="TUBOFLEXCLAV">#REF!</definedName>
    <definedName name="TUBOFLEXI">#REF!</definedName>
    <definedName name="TUBOFLEXL">#REF!</definedName>
    <definedName name="TUBOFLEXP">#REF!</definedName>
    <definedName name="TUBOFLUO4">#REF!</definedName>
    <definedName name="TUBOHG1">#REF!</definedName>
    <definedName name="TUBOHG112">#REF!</definedName>
    <definedName name="TUBOHG12">#REF!</definedName>
    <definedName name="TUBOHG125">#REF!</definedName>
    <definedName name="TUBOHG2">#REF!</definedName>
    <definedName name="TUBOHG212">#REF!</definedName>
    <definedName name="TUBOHG3">#REF!</definedName>
    <definedName name="TUBOHG34">#REF!</definedName>
    <definedName name="TUBOHG4">#REF!</definedName>
    <definedName name="TUBOPVCDREN112">#REF!</definedName>
    <definedName name="TUBOPVCDREN2">#REF!</definedName>
    <definedName name="TUBOPVCDREN3">#REF!</definedName>
    <definedName name="TUBOPVCDREN4">#REF!</definedName>
    <definedName name="TUBOPVCDREN6">#REF!</definedName>
    <definedName name="TUBOPVCDREN8">#REF!</definedName>
    <definedName name="TUBOPVCPRES1">#REF!</definedName>
    <definedName name="TUBOPVCPRES112">#REF!</definedName>
    <definedName name="TUBOPVCPRES12">#REF!</definedName>
    <definedName name="TUBOPVCPRES2">#REF!</definedName>
    <definedName name="TUBOPVCPRES3">#REF!</definedName>
    <definedName name="TUBOPVCPRES34">#REF!</definedName>
    <definedName name="TUBOPVCPRES4">#REF!</definedName>
    <definedName name="TUBOPVCPRES6">#REF!</definedName>
    <definedName name="TUBOPVCSDR21X2">#REF!</definedName>
    <definedName name="TUBOPVCSDR21X3">#REF!</definedName>
    <definedName name="TUBOPVCSDR21X4">#REF!</definedName>
    <definedName name="TUBOPVCSDR21X6">#REF!</definedName>
    <definedName name="TUBOPVCSDR21X8">#REF!</definedName>
    <definedName name="TUBOPVCSDR26X1">#REF!</definedName>
    <definedName name="TUBOPVCSDR26X112">#REF!</definedName>
    <definedName name="TUBOPVCSDR26X12">#REF!</definedName>
    <definedName name="TUBOPVCSDR26X2">#REF!</definedName>
    <definedName name="TUBOPVCSDR26X3">#REF!</definedName>
    <definedName name="TUBOPVCSDR26X34">#REF!</definedName>
    <definedName name="TUBOPVCSDR26X4">#REF!</definedName>
    <definedName name="TUBOPVCSDR26X6">#REF!</definedName>
    <definedName name="TUBOPVCSDR26X8">#REF!</definedName>
    <definedName name="TUBOPVCSDR41X2">#REF!</definedName>
    <definedName name="TUBOPVCSDR41X3">#REF!</definedName>
    <definedName name="TUBOPVCSDR41X4">#REF!</definedName>
    <definedName name="TUBOPVCSDR41X6">#REF!</definedName>
    <definedName name="TUBOPVCSDR41X8">#REF!</definedName>
    <definedName name="Tubos_de_1_2__electricidad">[26]Insumos!$G$223</definedName>
    <definedName name="Tubos_de_Hormigon_Reforzado_de_30__X1.1">[26]Insumos!$G$481</definedName>
    <definedName name="Tubos_pvc_semipres.4__sdr_32.5">[26]Insumos!$G$361</definedName>
    <definedName name="TUBOS_REFORZADOS_C_V_60__x_1.10">[26]Insumos!$G$492</definedName>
    <definedName name="TUBPVCDRE">#REF!</definedName>
    <definedName name="TUBPVCPRE">#REF!</definedName>
    <definedName name="TUERRES" hidden="1">'[11]ANALISIS STO DGO'!#REF!</definedName>
    <definedName name="Turo" hidden="1">'[11]ANALISIS STO DGO'!#REF!</definedName>
    <definedName name="tuyjuit" hidden="1">'[11]ANALISIS STO DGO'!#REF!</definedName>
    <definedName name="tuyutyuyt" hidden="1">'[11]ANALISIS STO DGO'!#REF!</definedName>
    <definedName name="tuyyij" hidden="1">'[11]ANALISIS STO DGO'!#REF!</definedName>
    <definedName name="TYPE_3M">#REF!</definedName>
    <definedName name="TYPE_3M_10">#REF!</definedName>
    <definedName name="TYPE_3M_11">#REF!</definedName>
    <definedName name="TYPE_3M_6">#REF!</definedName>
    <definedName name="TYPE_3M_7">#REF!</definedName>
    <definedName name="TYPE_3M_8">#REF!</definedName>
    <definedName name="TYPE_3M_9">#REF!</definedName>
    <definedName name="tytuyu" hidden="1">'[11]ANALISIS STO DGO'!#REF!</definedName>
    <definedName name="tyuiti" hidden="1">'[11]ANALISIS STO DGO'!#REF!</definedName>
    <definedName name="tyutyu" hidden="1">'[11]ANALISIS STO DGO'!#REF!</definedName>
    <definedName name="u">[89]MO!$B$11</definedName>
    <definedName name="ud">[12]exteriores!$D$66</definedName>
    <definedName name="ugk" hidden="1">'[11]ANALISIS STO DGO'!#REF!</definedName>
    <definedName name="uh">[37]Análisis!#REF!</definedName>
    <definedName name="uikk" hidden="1">'[11]ANALISIS STO DGO'!#REF!</definedName>
    <definedName name="ukhjg" hidden="1">'[11]ANALISIS STO DGO'!#REF!</definedName>
    <definedName name="UND">#N/A</definedName>
    <definedName name="UND_6">NA()</definedName>
    <definedName name="UNION_HG_1">#REF!</definedName>
    <definedName name="UNION_HG_1_10">#REF!</definedName>
    <definedName name="UNION_HG_1_11">#REF!</definedName>
    <definedName name="UNION_HG_1_6">#REF!</definedName>
    <definedName name="UNION_HG_1_7">#REF!</definedName>
    <definedName name="UNION_HG_1_8">#REF!</definedName>
    <definedName name="UNION_HG_1_9">#REF!</definedName>
    <definedName name="UNION_HG_12">#REF!</definedName>
    <definedName name="UNION_HG_12_10">#REF!</definedName>
    <definedName name="UNION_HG_12_11">#REF!</definedName>
    <definedName name="UNION_HG_12_6">#REF!</definedName>
    <definedName name="UNION_HG_12_7">#REF!</definedName>
    <definedName name="UNION_HG_12_8">#REF!</definedName>
    <definedName name="UNION_HG_12_9">#REF!</definedName>
    <definedName name="UNION_HG_34">#REF!</definedName>
    <definedName name="UNION_HG_34_10">#REF!</definedName>
    <definedName name="UNION_HG_34_11">#REF!</definedName>
    <definedName name="UNION_HG_34_6">#REF!</definedName>
    <definedName name="UNION_HG_34_7">#REF!</definedName>
    <definedName name="UNION_HG_34_8">#REF!</definedName>
    <definedName name="UNION_HG_34_9">#REF!</definedName>
    <definedName name="UNION_PVC_PRES_12">#REF!</definedName>
    <definedName name="UNION_PVC_PRES_12_10">#REF!</definedName>
    <definedName name="UNION_PVC_PRES_12_11">#REF!</definedName>
    <definedName name="UNION_PVC_PRES_12_6">#REF!</definedName>
    <definedName name="UNION_PVC_PRES_12_7">#REF!</definedName>
    <definedName name="UNION_PVC_PRES_12_8">#REF!</definedName>
    <definedName name="UNION_PVC_PRES_12_9">#REF!</definedName>
    <definedName name="UNION_PVC_PRES_34">#REF!</definedName>
    <definedName name="UNION_PVC_PRES_34_10">#REF!</definedName>
    <definedName name="UNION_PVC_PRES_34_11">#REF!</definedName>
    <definedName name="UNION_PVC_PRES_34_6">#REF!</definedName>
    <definedName name="UNION_PVC_PRES_34_7">#REF!</definedName>
    <definedName name="UNION_PVC_PRES_34_8">#REF!</definedName>
    <definedName name="UNION_PVC_PRES_34_9">#REF!</definedName>
    <definedName name="UNIONPVCPRES1">#REF!</definedName>
    <definedName name="UNIONPVCPRES112">#REF!</definedName>
    <definedName name="UNIONPVCPRES12">#REF!</definedName>
    <definedName name="UNIONPVCPRES2">#REF!</definedName>
    <definedName name="UNIONPVCPRES3">#REF!</definedName>
    <definedName name="UNIONPVCPRES34">#REF!</definedName>
    <definedName name="UNIONPVCPRES4">#REF!</definedName>
    <definedName name="UNIONUNI112HG">#REF!</definedName>
    <definedName name="UNIONUNI125HG">#REF!</definedName>
    <definedName name="UNIONUNI12HG">#REF!</definedName>
    <definedName name="UNIONUNI1HG">#REF!</definedName>
    <definedName name="UNIONUNI212HG">#REF!</definedName>
    <definedName name="UNIONUNI2HG">#REF!</definedName>
    <definedName name="UNIONUNI34HG">#REF!</definedName>
    <definedName name="UNIONUNI3HG">#REF!</definedName>
    <definedName name="UNIONUNI4HG">#REF!</definedName>
    <definedName name="UoM">#REF!</definedName>
    <definedName name="USDOLAR">#REF!</definedName>
    <definedName name="uso.vibrador">'[58]Costos Mano de Obra'!$O$42</definedName>
    <definedName name="Uso_de_computador_para_control">[26]Insumos!$G$633</definedName>
    <definedName name="Uso_de_herramientas_conf._acero">[26]Insumos!$G$569</definedName>
    <definedName name="USOSMADERA">#REF!</definedName>
    <definedName name="uykyu" hidden="1">'[11]ANALISIS STO DGO'!#REF!</definedName>
    <definedName name="v.c.fs.villa.1">[90]Cubicación!#REF!</definedName>
    <definedName name="v.c.fs.villa.10">[90]Cubicación!#REF!</definedName>
    <definedName name="v.c.fs.villa.11">[90]Cubicación!#REF!</definedName>
    <definedName name="v.c.fs.villa.12">[90]Cubicación!#REF!</definedName>
    <definedName name="v.c.fs.villa.13">[90]Cubicación!#REF!</definedName>
    <definedName name="v.c.fs.villa.14">[90]Cubicación!#REF!</definedName>
    <definedName name="v.c.fs.villa.15">[90]Cubicación!#REF!</definedName>
    <definedName name="v.c.fs.villa.16">[90]Cubicación!#REF!</definedName>
    <definedName name="v.c.fs.villa.17">[90]Cubicación!#REF!</definedName>
    <definedName name="v.c.fs.villa.18">[90]Cubicación!#REF!</definedName>
    <definedName name="v.c.fs.villa.2">[90]Cubicación!#REF!</definedName>
    <definedName name="v.c.fs.villa.3">[90]Cubicación!#REF!</definedName>
    <definedName name="v.c.fs.villa.4">[90]Cubicación!#REF!</definedName>
    <definedName name="v.c.fs.villa.5">[90]Cubicación!#REF!</definedName>
    <definedName name="v.c.fs.villa.6">[90]Cubicación!#REF!</definedName>
    <definedName name="v.c.fs.villa.7">[90]Cubicación!#REF!</definedName>
    <definedName name="v.c.fs.villa.8">[90]Cubicación!#REF!</definedName>
    <definedName name="v.c.fs.villa.9">[90]Cubicación!#REF!</definedName>
    <definedName name="v.c.n1y2.villa1">[90]Cubicación!$P$2150</definedName>
    <definedName name="v.c.n1y2.villa10">[90]Cubicación!$P$1690</definedName>
    <definedName name="v.c.n1y2.villa11">[90]Cubicación!$P$998</definedName>
    <definedName name="v.c.n1y2.villa12">[90]Cubicación!$P$401</definedName>
    <definedName name="v.c.n1y2.villa13">[90]Cubicación!$P$535</definedName>
    <definedName name="v.c.n1y2.villa14">[90]Cubicación!$P$1461</definedName>
    <definedName name="v.c.n1y2.villa15">[90]Cubicación!$P$1576</definedName>
    <definedName name="v.c.n1y2.villa16">[90]Cubicación!$P$1805</definedName>
    <definedName name="v.c.n1y2.villa17">[90]Cubicación!$P$1920</definedName>
    <definedName name="v.c.n1y2.villa18">[90]Cubicación!$P$1113</definedName>
    <definedName name="v.c.n1y2.villa2">[90]Cubicación!$P$2037</definedName>
    <definedName name="v.c.n1y2.villa3">[90]Cubicación!$P$883</definedName>
    <definedName name="v.c.n1y2.villa4">[90]Cubicación!$P$768</definedName>
    <definedName name="v.c.n1y2.villa5">[90]Cubicación!$P$653</definedName>
    <definedName name="v.c.n1y2.villa6">[90]Cubicación!$P$138</definedName>
    <definedName name="v.c.n1y2.villa7">[90]Cubicación!$P$269</definedName>
    <definedName name="v.c.n1y2.villa8">[90]Cubicación!$P$1231</definedName>
    <definedName name="v.c.n1y2.villa9">[90]Cubicación!$P$1346</definedName>
    <definedName name="v.p.fs.villa.1">[90]Cubicación!#REF!</definedName>
    <definedName name="v.p.fs.villa.10">[90]Cubicación!#REF!</definedName>
    <definedName name="v.p.fs.villa.11">[90]Cubicación!#REF!</definedName>
    <definedName name="v.p.fs.villa.12">[90]Cubicación!#REF!</definedName>
    <definedName name="v.p.fs.villa.13">[90]Cubicación!#REF!</definedName>
    <definedName name="v.p.fs.villa.14">[90]Cubicación!#REF!</definedName>
    <definedName name="v.p.fs.villa.15">[90]Cubicación!#REF!</definedName>
    <definedName name="v.p.fs.villa.16">[90]Cubicación!#REF!</definedName>
    <definedName name="v.p.fs.villa.17">[90]Cubicación!#REF!</definedName>
    <definedName name="v.p.fs.villa.18">[90]Cubicación!#REF!</definedName>
    <definedName name="v.p.fs.villa.2">[90]Cubicación!#REF!</definedName>
    <definedName name="v.p.fs.villa.3">[90]Cubicación!#REF!</definedName>
    <definedName name="v.p.fs.villa.4">[90]Cubicación!#REF!</definedName>
    <definedName name="v.p.fs.villa.5">[90]Cubicación!#REF!</definedName>
    <definedName name="v.p.fs.villa.6">[90]Cubicación!#REF!</definedName>
    <definedName name="v.p.fs.villa.7">[90]Cubicación!#REF!</definedName>
    <definedName name="v.p.fs.villa.8">[90]Cubicación!#REF!</definedName>
    <definedName name="v.p.fs.villa.9">[90]Cubicación!#REF!</definedName>
    <definedName name="V1B.E">#REF!</definedName>
    <definedName name="V3B.C">#REF!</definedName>
    <definedName name="V4C.E">#REF!</definedName>
    <definedName name="V7.8">#REF!</definedName>
    <definedName name="V7.9">#REF!</definedName>
    <definedName name="V78.CD">#REF!</definedName>
    <definedName name="V7A.E">#REF!</definedName>
    <definedName name="V9A.E">#REF!</definedName>
    <definedName name="VA7.9">#REF!</definedName>
    <definedName name="VACC">[22]Precio!$F$31</definedName>
    <definedName name="VACIADOAMANO">#REF!</definedName>
    <definedName name="vaciadohormigonindustrial">#REF!</definedName>
    <definedName name="vaciadohormigonindustrial_8">#REF!</definedName>
    <definedName name="vaciadozapata">#REF!</definedName>
    <definedName name="vaciadozapata_8">#REF!</definedName>
    <definedName name="VAIVEN">#REF!</definedName>
    <definedName name="Val" hidden="1">'[11]ANALISIS STO DGO'!#REF!</definedName>
    <definedName name="valor2_2">#N/A</definedName>
    <definedName name="valor2_3">#N/A</definedName>
    <definedName name="valora_3">"$#REF!.$I$1:$I$65534"</definedName>
    <definedName name="VALORM">#REF!</definedName>
    <definedName name="valorp_3">"$#REF!.$K$1:$K$65534"</definedName>
    <definedName name="VALORPRESUPUESTO_3">"$#REF!.$F$1:$F$65534"</definedName>
    <definedName name="VALORT">#REF!</definedName>
    <definedName name="VALORV">#REF!</definedName>
    <definedName name="Valve" hidden="1">'[11]ANALISIS STO DGO'!#REF!</definedName>
    <definedName name="VALVULA_AIRE_1_HF_ROSCADA">#REF!</definedName>
    <definedName name="VALVULA_AIRE_1_HF_ROSCADA_10">#REF!</definedName>
    <definedName name="VALVULA_AIRE_1_HF_ROSCADA_11">#REF!</definedName>
    <definedName name="VALVULA_AIRE_1_HF_ROSCADA_6">#REF!</definedName>
    <definedName name="VALVULA_AIRE_1_HF_ROSCADA_7">#REF!</definedName>
    <definedName name="VALVULA_AIRE_1_HF_ROSCADA_8">#REF!</definedName>
    <definedName name="VALVULA_AIRE_1_HF_ROSCADA_9">#REF!</definedName>
    <definedName name="VALVULA_AIRE_3_HF_ROSCADA">#REF!</definedName>
    <definedName name="VALVULA_AIRE_3_HF_ROSCADA_10">#REF!</definedName>
    <definedName name="VALVULA_AIRE_3_HF_ROSCADA_11">#REF!</definedName>
    <definedName name="VALVULA_AIRE_3_HF_ROSCADA_6">#REF!</definedName>
    <definedName name="VALVULA_AIRE_3_HF_ROSCADA_7">#REF!</definedName>
    <definedName name="VALVULA_AIRE_3_HF_ROSCADA_8">#REF!</definedName>
    <definedName name="VALVULA_AIRE_3_HF_ROSCADA_9">#REF!</definedName>
    <definedName name="VALVULA_AIRE_34_HF_ROSCADA">#REF!</definedName>
    <definedName name="VALVULA_AIRE_34_HF_ROSCADA_10">#REF!</definedName>
    <definedName name="VALVULA_AIRE_34_HF_ROSCADA_11">#REF!</definedName>
    <definedName name="VALVULA_AIRE_34_HF_ROSCADA_6">#REF!</definedName>
    <definedName name="VALVULA_AIRE_34_HF_ROSCADA_7">#REF!</definedName>
    <definedName name="VALVULA_AIRE_34_HF_ROSCADA_8">#REF!</definedName>
    <definedName name="VALVULA_AIRE_34_HF_ROSCADA_9">#REF!</definedName>
    <definedName name="VALVULA_COMP_12_HF_PLATILLADA">#REF!</definedName>
    <definedName name="VALVULA_COMP_12_HF_PLATILLADA_10">#REF!</definedName>
    <definedName name="VALVULA_COMP_12_HF_PLATILLADA_11">#REF!</definedName>
    <definedName name="VALVULA_COMP_12_HF_PLATILLADA_6">#REF!</definedName>
    <definedName name="VALVULA_COMP_12_HF_PLATILLADA_7">#REF!</definedName>
    <definedName name="VALVULA_COMP_12_HF_PLATILLADA_8">#REF!</definedName>
    <definedName name="VALVULA_COMP_12_HF_PLATILLADA_9">#REF!</definedName>
    <definedName name="VALVULA_COMP_16_HF_PLATILLADA">#REF!</definedName>
    <definedName name="VALVULA_COMP_16_HF_PLATILLADA_10">#REF!</definedName>
    <definedName name="VALVULA_COMP_16_HF_PLATILLADA_11">#REF!</definedName>
    <definedName name="VALVULA_COMP_16_HF_PLATILLADA_6">#REF!</definedName>
    <definedName name="VALVULA_COMP_16_HF_PLATILLADA_7">#REF!</definedName>
    <definedName name="VALVULA_COMP_16_HF_PLATILLADA_8">#REF!</definedName>
    <definedName name="VALVULA_COMP_16_HF_PLATILLADA_9">#REF!</definedName>
    <definedName name="VALVULA_COMP_2_12_HF_ROSCADA">#REF!</definedName>
    <definedName name="VALVULA_COMP_2_12_HF_ROSCADA_10">#REF!</definedName>
    <definedName name="VALVULA_COMP_2_12_HF_ROSCADA_11">#REF!</definedName>
    <definedName name="VALVULA_COMP_2_12_HF_ROSCADA_6">#REF!</definedName>
    <definedName name="VALVULA_COMP_2_12_HF_ROSCADA_7">#REF!</definedName>
    <definedName name="VALVULA_COMP_2_12_HF_ROSCADA_8">#REF!</definedName>
    <definedName name="VALVULA_COMP_2_12_HF_ROSCADA_9">#REF!</definedName>
    <definedName name="VALVULA_COMP_2_HF_ROSCADA">#REF!</definedName>
    <definedName name="VALVULA_COMP_2_HF_ROSCADA_10">#REF!</definedName>
    <definedName name="VALVULA_COMP_2_HF_ROSCADA_11">#REF!</definedName>
    <definedName name="VALVULA_COMP_2_HF_ROSCADA_6">#REF!</definedName>
    <definedName name="VALVULA_COMP_2_HF_ROSCADA_7">#REF!</definedName>
    <definedName name="VALVULA_COMP_2_HF_ROSCADA_8">#REF!</definedName>
    <definedName name="VALVULA_COMP_2_HF_ROSCADA_9">#REF!</definedName>
    <definedName name="VALVULA_COMP_20_HF_PLATILLADA">#REF!</definedName>
    <definedName name="VALVULA_COMP_20_HF_PLATILLADA_10">#REF!</definedName>
    <definedName name="VALVULA_COMP_20_HF_PLATILLADA_11">#REF!</definedName>
    <definedName name="VALVULA_COMP_20_HF_PLATILLADA_6">#REF!</definedName>
    <definedName name="VALVULA_COMP_20_HF_PLATILLADA_7">#REF!</definedName>
    <definedName name="VALVULA_COMP_20_HF_PLATILLADA_8">#REF!</definedName>
    <definedName name="VALVULA_COMP_20_HF_PLATILLADA_9">#REF!</definedName>
    <definedName name="VALVULA_COMP_3_HF_ROSCADA">#REF!</definedName>
    <definedName name="VALVULA_COMP_3_HF_ROSCADA_10">#REF!</definedName>
    <definedName name="VALVULA_COMP_3_HF_ROSCADA_11">#REF!</definedName>
    <definedName name="VALVULA_COMP_3_HF_ROSCADA_6">#REF!</definedName>
    <definedName name="VALVULA_COMP_3_HF_ROSCADA_7">#REF!</definedName>
    <definedName name="VALVULA_COMP_3_HF_ROSCADA_8">#REF!</definedName>
    <definedName name="VALVULA_COMP_3_HF_ROSCADA_9">#REF!</definedName>
    <definedName name="VALVULA_COMP_4_HF_PLATILLADA">#REF!</definedName>
    <definedName name="VALVULA_COMP_4_HF_PLATILLADA_10">#REF!</definedName>
    <definedName name="VALVULA_COMP_4_HF_PLATILLADA_11">#REF!</definedName>
    <definedName name="VALVULA_COMP_4_HF_PLATILLADA_6">#REF!</definedName>
    <definedName name="VALVULA_COMP_4_HF_PLATILLADA_7">#REF!</definedName>
    <definedName name="VALVULA_COMP_4_HF_PLATILLADA_8">#REF!</definedName>
    <definedName name="VALVULA_COMP_4_HF_PLATILLADA_9">#REF!</definedName>
    <definedName name="VALVULA_COMP_4_HF_ROSCADA">#REF!</definedName>
    <definedName name="VALVULA_COMP_4_HF_ROSCADA_10">#REF!</definedName>
    <definedName name="VALVULA_COMP_4_HF_ROSCADA_11">#REF!</definedName>
    <definedName name="VALVULA_COMP_4_HF_ROSCADA_6">#REF!</definedName>
    <definedName name="VALVULA_COMP_4_HF_ROSCADA_7">#REF!</definedName>
    <definedName name="VALVULA_COMP_4_HF_ROSCADA_8">#REF!</definedName>
    <definedName name="VALVULA_COMP_4_HF_ROSCADA_9">#REF!</definedName>
    <definedName name="VALVULA_COMP_6_HF_PLATILLADA">#REF!</definedName>
    <definedName name="VALVULA_COMP_6_HF_PLATILLADA_10">#REF!</definedName>
    <definedName name="VALVULA_COMP_6_HF_PLATILLADA_11">#REF!</definedName>
    <definedName name="VALVULA_COMP_6_HF_PLATILLADA_6">#REF!</definedName>
    <definedName name="VALVULA_COMP_6_HF_PLATILLADA_7">#REF!</definedName>
    <definedName name="VALVULA_COMP_6_HF_PLATILLADA_8">#REF!</definedName>
    <definedName name="VALVULA_COMP_6_HF_PLATILLADA_9">#REF!</definedName>
    <definedName name="VALVULA_COMP_8_HF_PLATILLADA">#REF!</definedName>
    <definedName name="VALVULA_COMP_8_HF_PLATILLADA_10">#REF!</definedName>
    <definedName name="VALVULA_COMP_8_HF_PLATILLADA_11">#REF!</definedName>
    <definedName name="VALVULA_COMP_8_HF_PLATILLADA_6">#REF!</definedName>
    <definedName name="VALVULA_COMP_8_HF_PLATILLADA_7">#REF!</definedName>
    <definedName name="VALVULA_COMP_8_HF_PLATILLADA_8">#REF!</definedName>
    <definedName name="VALVULA_COMP_8_HF_PLATILLADA_9">#REF!</definedName>
    <definedName name="Valvula_de_Aire_4__Hierro_Roscada_completa">[26]Insumos!$G$217</definedName>
    <definedName name="Valvula_de_Compuerta_3__H.F._Patillada">[26]Insumos!$G$215</definedName>
    <definedName name="valvulas" hidden="1">'[11]ANALISIS STO DGO'!#REF!</definedName>
    <definedName name="VARILLA">#REF!</definedName>
    <definedName name="VARILLA_BLOQUES_20">#REF!</definedName>
    <definedName name="VARILLA_BLOQUES_20_10">#REF!</definedName>
    <definedName name="VARILLA_BLOQUES_20_11">#REF!</definedName>
    <definedName name="VARILLA_BLOQUES_20_6">#REF!</definedName>
    <definedName name="VARILLA_BLOQUES_20_7">#REF!</definedName>
    <definedName name="VARILLA_BLOQUES_20_8">#REF!</definedName>
    <definedName name="VARILLA_BLOQUES_20_9">#REF!</definedName>
    <definedName name="VARILLA_BLOQUES_40">#REF!</definedName>
    <definedName name="VARILLA_BLOQUES_40_10">#REF!</definedName>
    <definedName name="VARILLA_BLOQUES_40_11">#REF!</definedName>
    <definedName name="VARILLA_BLOQUES_40_6">#REF!</definedName>
    <definedName name="VARILLA_BLOQUES_40_7">#REF!</definedName>
    <definedName name="VARILLA_BLOQUES_40_8">#REF!</definedName>
    <definedName name="VARILLA_BLOQUES_40_9">#REF!</definedName>
    <definedName name="VARILLA_BLOQUES_60">#REF!</definedName>
    <definedName name="VARILLA_BLOQUES_60_10">#REF!</definedName>
    <definedName name="VARILLA_BLOQUES_60_11">#REF!</definedName>
    <definedName name="VARILLA_BLOQUES_60_6">#REF!</definedName>
    <definedName name="VARILLA_BLOQUES_60_7">#REF!</definedName>
    <definedName name="VARILLA_BLOQUES_60_8">#REF!</definedName>
    <definedName name="VARILLA_BLOQUES_60_9">#REF!</definedName>
    <definedName name="VARILLA_BLOQUES_80">#REF!</definedName>
    <definedName name="VARILLA_BLOQUES_80_10">#REF!</definedName>
    <definedName name="VARILLA_BLOQUES_80_11">#REF!</definedName>
    <definedName name="VARILLA_BLOQUES_80_6">#REF!</definedName>
    <definedName name="VARILLA_BLOQUES_80_7">#REF!</definedName>
    <definedName name="VARILLA_BLOQUES_80_8">#REF!</definedName>
    <definedName name="VARILLA_BLOQUES_80_9">#REF!</definedName>
    <definedName name="varillas_3">#N/A</definedName>
    <definedName name="VARIOS">#REF!</definedName>
    <definedName name="VARIOS_AN">#REF!</definedName>
    <definedName name="VB1.9">#REF!</definedName>
    <definedName name="vbbbb">#REF!</definedName>
    <definedName name="VC.D7.8">#REF!</definedName>
    <definedName name="VC1.3">#REF!</definedName>
    <definedName name="VC3.5">#REF!</definedName>
    <definedName name="VC5.9">#REF!</definedName>
    <definedName name="VCOLGANTE1590">#REF!</definedName>
    <definedName name="VCOLGANTE1590_6">#REF!</definedName>
    <definedName name="VD1.7">#REF!</definedName>
    <definedName name="VE1.9">#REF!</definedName>
    <definedName name="VENT2SDR41">#REF!</definedName>
    <definedName name="VENT3SDR41">#REF!</definedName>
    <definedName name="ventana.Francesa">[37]Análisis!#REF!</definedName>
    <definedName name="Ventana_de_aluminio_palanca">[26]Insumos!$G$325</definedName>
    <definedName name="VENTANAS">#REF!</definedName>
    <definedName name="Ventanas.abizagradas">#REF!</definedName>
    <definedName name="Ventanas.Corredizas">#REF!</definedName>
    <definedName name="Ventanas.salomonicas">#REF!</definedName>
    <definedName name="Ventanas_alum_aa_superior">[26]Insumos!$G$475</definedName>
    <definedName name="Ventilacion_de_3_Pulgadas">'[26]Análisis grales'!$F$1665</definedName>
    <definedName name="Ventilacion_de_6_Pulgadas">'[26]Análisis grales'!$F$5108</definedName>
    <definedName name="VERGRAGRI">#REF!</definedName>
    <definedName name="verja">#REF!</definedName>
    <definedName name="Verja_Combinada_en_Bloques_de__6_violinados___Paños__De_Malla_Ciclonica___3_00_X_2_00___Mts_Y_Columnas___0.30_X_0.20___Mts">'[26]Análisis grales'!$F$4637</definedName>
    <definedName name="Version_deportada__caudalimetro">[26]Insumos!$G$424</definedName>
    <definedName name="Vesc.1erN.Mod.II">#REF!</definedName>
    <definedName name="Vias">#REF!</definedName>
    <definedName name="VIBRADO">#REF!</definedName>
    <definedName name="VIBRADO_10">#REF!</definedName>
    <definedName name="VIBRADO_11">#REF!</definedName>
    <definedName name="VIBRADO_6">#REF!</definedName>
    <definedName name="VIBRADO_7">#REF!</definedName>
    <definedName name="VIBRADO_8">#REF!</definedName>
    <definedName name="VIBRADO_9">#REF!</definedName>
    <definedName name="Vibrador">#REF!</definedName>
    <definedName name="Vibrazo.Blanc.30x30">#REF!</definedName>
    <definedName name="VidrioFijo.vent.proyectada">#REF!</definedName>
    <definedName name="Vig.Amarre.Cierre.Cocina">#REF!</definedName>
    <definedName name="Viga">[37]Análisis!#REF!</definedName>
    <definedName name="viga.20x30">#REF!</definedName>
    <definedName name="viga.20x40">#REF!</definedName>
    <definedName name="viga.30x40">[57]Análisis!$D$624</definedName>
    <definedName name="viga.30x60">#REF!</definedName>
    <definedName name="viga.30x60.np10.45">#REF!</definedName>
    <definedName name="viga.30x80">#REF!</definedName>
    <definedName name="viga.amarre.15x.15">#REF!</definedName>
    <definedName name="Viga.Amarre.15x20BNP">#REF!</definedName>
    <definedName name="Viga.amarre.1erN">#REF!</definedName>
    <definedName name="Viga.Amarre.1erN.Villas">#REF!</definedName>
    <definedName name="Viga.Amarre.20x.20">[56]Análisis!$D$525</definedName>
    <definedName name="Viga.Amarre.20x30">#REF!</definedName>
    <definedName name="Viga.amarre.2do.N">[57]Análisis!$D$653</definedName>
    <definedName name="Viga.Amarre.Comedor">#REF!</definedName>
    <definedName name="Viga.Amarre.Dintel">[37]Análisis!#REF!</definedName>
    <definedName name="Viga.Amarre.lavanderia">#REF!</definedName>
    <definedName name="Viga.amarre.N.Techo.Area.Noble">#REF!</definedName>
    <definedName name="Viga.amarre.nivel.piso">#REF!</definedName>
    <definedName name="Viga.Amarre.Piso.20x20">[34]Análisis!$D$138</definedName>
    <definedName name="Viga.Amarre.Piso.Casino">[37]Análisis!#REF!</definedName>
    <definedName name="Viga.Amarre.Piso.Cocina">#REF!</definedName>
    <definedName name="Viga.Amarre.Piso.lavandería">#REF!</definedName>
    <definedName name="viga.amarre.plastbau">#REF!</definedName>
    <definedName name="viga.amarre.plastbau.15x23">#REF!</definedName>
    <definedName name="Viga.Amarre.Techo.Administracion">#REF!</definedName>
    <definedName name="Viga.Amarre20x28">[37]Análisis!#REF!</definedName>
    <definedName name="Viga.Amarre2doN">#REF!</definedName>
    <definedName name="Viga.Antep.Discoteca">[37]Análisis!#REF!</definedName>
    <definedName name="Viga.Antep.Horm.Visto.Espectáculos">#REF!</definedName>
    <definedName name="Viga.Antepecho.H.Visto.Area.Noble">#REF!</definedName>
    <definedName name="Viga.antepecho.Horm.Visto.Comedor">#REF!</definedName>
    <definedName name="Viga.Cocina">#REF!</definedName>
    <definedName name="Viga.Convenc.Entrepiso.Villas">#REF!</definedName>
    <definedName name="Viga.Convenc.techo.Villas">#REF!</definedName>
    <definedName name="Viga.Edif.oficinas">#REF!</definedName>
    <definedName name="Viga.Horm.20x6o.Espectáculos">#REF!</definedName>
    <definedName name="Viga.Horm.Administracion">#REF!</definedName>
    <definedName name="Viga.Horm.Arm.edif.Parqueo">#REF!</definedName>
    <definedName name="Viga.Horm.conv.Entrep.Villas">#REF!</definedName>
    <definedName name="Viga.horm.Conv.Techo.Villas">#REF!</definedName>
    <definedName name="Viga.Horm.visto.administracion">#REF!</definedName>
    <definedName name="Viga.horm.visto.Area.Noble">#REF!</definedName>
    <definedName name="Viga.Horm.Visto.Discoteca">[37]Análisis!#REF!</definedName>
    <definedName name="Viga.Horm.Visto.Espectaculo">#REF!</definedName>
    <definedName name="Viga.Horm.Visto.Variable.Comedor">#REF!</definedName>
    <definedName name="Viga.Jard.Horm.Visto.80x100.Area.Noble">#REF!</definedName>
    <definedName name="Viga.Jardi.2Nivel.Comedor">#REF!</definedName>
    <definedName name="Viga.Jardi.3erNivel.Comedor">#REF!</definedName>
    <definedName name="Viga.Jardinera.1.Comedor">#REF!</definedName>
    <definedName name="Viga.Jardinera.80x70Lobby">#REF!</definedName>
    <definedName name="Viga.lavanderia">#REF!</definedName>
    <definedName name="Viga.Nivel.inferior">#REF!</definedName>
    <definedName name="viga.riostra.20x60">#REF!</definedName>
    <definedName name="viga.sobretecho.cuchilla">#REF!</definedName>
    <definedName name="Viga.T.Horm.Visto.Area.Noble">#REF!</definedName>
    <definedName name="viga.torre">#REF!</definedName>
    <definedName name="Viga.V.2">#REF!</definedName>
    <definedName name="Viga.V.A">#REF!</definedName>
    <definedName name="Viga.V1">[34]Análisis!$D$200</definedName>
    <definedName name="Viga.V1.1erN.mod.I">#REF!</definedName>
    <definedName name="Viga.V1.1erN.mod.II">#REF!</definedName>
    <definedName name="Viga.V1.2doN.Mod.I">#REF!</definedName>
    <definedName name="Viga.V1.2doN.Mod.II">#REF!</definedName>
    <definedName name="Viga.V1.3erN.mod.I">#REF!</definedName>
    <definedName name="Viga.V1.3erN.Mod.II">#REF!</definedName>
    <definedName name="Viga.V1.4toN.Mod.I">#REF!</definedName>
    <definedName name="Viga.V1.4toN.Mod.II">#REF!</definedName>
    <definedName name="Viga.V1.esc.2doN">#REF!</definedName>
    <definedName name="Viga.V1.esc.3erN">#REF!</definedName>
    <definedName name="Viga.V1.escalera">#REF!</definedName>
    <definedName name="Viga.V1e.Villas">#REF!</definedName>
    <definedName name="Viga.V1T.Villas">#REF!</definedName>
    <definedName name="Viga.V2.1erN.mod.I">#REF!</definedName>
    <definedName name="Viga.V2.2doN.Mod.I">#REF!</definedName>
    <definedName name="Viga.V2.3erN.Mod.I">#REF!</definedName>
    <definedName name="Viga.V2.esc.1erN">#REF!</definedName>
    <definedName name="Viga.V2.esc.2doN">#REF!</definedName>
    <definedName name="Viga.V2.esc.3erN">#REF!</definedName>
    <definedName name="Viga.V2T.Villas">#REF!</definedName>
    <definedName name="Viga.V3.1erN.Mod.I">#REF!</definedName>
    <definedName name="Viga.V3.2doN.Mod.I">#REF!</definedName>
    <definedName name="Viga.V3.3erN.Mod.I">#REF!</definedName>
    <definedName name="Viga.V3.4toN.Mod.I">#REF!</definedName>
    <definedName name="Viga.V3T.Villas">#REF!</definedName>
    <definedName name="Viga.V4.1erN.Mod.I">#REF!</definedName>
    <definedName name="Viga.V4.2doN.Mod.I">#REF!</definedName>
    <definedName name="Viga.V4.3erN.Mod.I">#REF!</definedName>
    <definedName name="Viga.V4.4toN.Mod.I">#REF!</definedName>
    <definedName name="Viga.V4E.Villas">#REF!</definedName>
    <definedName name="Viga.V4T.Villas">#REF!</definedName>
    <definedName name="Viga.V5.1erN.mod.I">#REF!</definedName>
    <definedName name="Viga.V5.2doN.Mod.I">#REF!</definedName>
    <definedName name="Viga.V5.3erN.Mod.I">#REF!</definedName>
    <definedName name="Viga.V5.4toN.Mod.I">#REF!</definedName>
    <definedName name="Viga.V5E.Villas">#REF!</definedName>
    <definedName name="Viga.V6.1erN.Mod.I">#REF!</definedName>
    <definedName name="Viga.V6.2doN.Mod.I">#REF!</definedName>
    <definedName name="Viga.V6.3erN.mod.I">#REF!</definedName>
    <definedName name="Viga.V6.4toN.Mod.I">#REF!</definedName>
    <definedName name="Viga.V7.1erN.Mod.I">#REF!</definedName>
    <definedName name="Viga.V7.2doN.Mod.I">#REF!</definedName>
    <definedName name="Viga.V7.3erN.Mod.I">#REF!</definedName>
    <definedName name="Viga.V7.4toN.Mod.I">#REF!</definedName>
    <definedName name="Viga.VA.1erN.Mod.II">#REF!</definedName>
    <definedName name="Viga.Vac">#REF!</definedName>
    <definedName name="Viga.Vac2">#REF!</definedName>
    <definedName name="Viga.Vam">#REF!</definedName>
    <definedName name="Viga.Vesc.2doN.Mod.II">#REF!</definedName>
    <definedName name="Viga.Vesc.3erN.Mod.II">#REF!</definedName>
    <definedName name="Viga.Vesc.4toN.Mod.II">#REF!</definedName>
    <definedName name="Viga.VT1">#REF!</definedName>
    <definedName name="VIGA_V1">'[26]CUANTIA ELEM. EST.'!$J$20</definedName>
    <definedName name="VIGA_V2">'[26]CUANTIA ELEM. EST.'!$J$32</definedName>
    <definedName name="VIGA_V3">'[26]CUANTIA ELEM. EST.'!$J$43</definedName>
    <definedName name="VIGA_V4">'[26]CUANTIA ELEM. EST.'!$J$55</definedName>
    <definedName name="viga25x40.palapa">[59]Análisis!#REF!</definedName>
    <definedName name="VIGASHP">#REF!</definedName>
    <definedName name="VIGASHP_3">"$#REF!.$B$109"</definedName>
    <definedName name="VIGASHP_8">#REF!</definedName>
    <definedName name="VigaV1.3.4.6.Presidenciales">[34]Análisis!$D$209</definedName>
    <definedName name="VigaV2.4toN.Mod.I">#REF!</definedName>
    <definedName name="VigaV2.5.7.Presidenciales">[34]Análisis!$D$218</definedName>
    <definedName name="VigaV2E.Villas">#REF!</definedName>
    <definedName name="VigaV2T">#REF!</definedName>
    <definedName name="VigaV3E.Villas">#REF!</definedName>
    <definedName name="VigaVT2">#REF!</definedName>
    <definedName name="VigaVT3">#REF!</definedName>
    <definedName name="VigaVT4">#REF!</definedName>
    <definedName name="VigaVT5">#REF!</definedName>
    <definedName name="Villa.1.Zapata.Muros">#REF!</definedName>
    <definedName name="VILLA.BPB.PLASTBAU.RD">#REF!</definedName>
    <definedName name="VILLA.BPB.PLASTBAU.US">#REF!</definedName>
    <definedName name="Villa1.Zap.Columna">#REF!</definedName>
    <definedName name="VIOLINADO">#REF!</definedName>
    <definedName name="VIOLINADO_10">#REF!</definedName>
    <definedName name="VIOLINADO_11">#REF!</definedName>
    <definedName name="VIOLINADO_6">#REF!</definedName>
    <definedName name="VIOLINADO_7">#REF!</definedName>
    <definedName name="VIOLINADO_8">#REF!</definedName>
    <definedName name="VIOLINADO_9">#REF!</definedName>
    <definedName name="Violinado_de_Bloques___1_cara_a_todo_costo">'[26]Análisis grales'!$F$2661</definedName>
    <definedName name="VISTO1">#REF!</definedName>
    <definedName name="VISTOC">#REF!</definedName>
    <definedName name="VISTOV">#REF!</definedName>
    <definedName name="VP">[65]analisis1!#REF!</definedName>
    <definedName name="VSALALUMBCOMAN">#REF!</definedName>
    <definedName name="VSALALUMBCOPAL">#REF!</definedName>
    <definedName name="VSALALUMBROMAN">#REF!</definedName>
    <definedName name="VSALALUMBROVBROMAN">#REF!</definedName>
    <definedName name="VSALALUMNATVBROPAL">#REF!</definedName>
    <definedName name="VSALALUMNATVCMAN">#REF!</definedName>
    <definedName name="VSALALUMNATVCPAL">#REF!</definedName>
    <definedName name="Vuelo.Inclinado.4toN.Mod.II">#REF!</definedName>
    <definedName name="VUELO10">#REF!</definedName>
    <definedName name="VUELO10_6">#REF!</definedName>
    <definedName name="VX">#REF!</definedName>
    <definedName name="vzxcvsdfsf" hidden="1">'[11]ANALISIS STO DGO'!#REF!</definedName>
    <definedName name="w">#REF!</definedName>
    <definedName name="W14X22">[19]analisis!$G$1637</definedName>
    <definedName name="W16X26">[19]analisis!$G$1814</definedName>
    <definedName name="W18X40">[19]analisis!$G$1872</definedName>
    <definedName name="W27X84">[19]analisis!$G$1977</definedName>
    <definedName name="w6x9">[19]analisis!$G$1453</definedName>
    <definedName name="WARE" hidden="1">'[13]ANALISIS STO DGO'!#REF!</definedName>
    <definedName name="ware." hidden="1">'[13]ANALISIS STO DGO'!#REF!</definedName>
    <definedName name="ware.1" hidden="1">'[13]ANALISIS STO DGO'!#REF!</definedName>
    <definedName name="WAREHOUSE" hidden="1">'[13]ANALISIS STO DGO'!#REF!</definedName>
    <definedName name="wert0" hidden="1">#REF!</definedName>
    <definedName name="wilson" hidden="1">'[11]ANALISIS STO DGO'!#REF!</definedName>
    <definedName name="Wimaldy" hidden="1">'[13]ANALISIS STO DGO'!#REF!</definedName>
    <definedName name="Winche">#REF!</definedName>
    <definedName name="Winche_10">#REF!</definedName>
    <definedName name="Winche_11">#REF!</definedName>
    <definedName name="Winche_6">#REF!</definedName>
    <definedName name="Winche_7">#REF!</definedName>
    <definedName name="Winche_8">#REF!</definedName>
    <definedName name="Winche_9">#REF!</definedName>
    <definedName name="wrn.civil._.works." hidden="1">{#N/A,#N/A,TRUE,"1842CWN0"}</definedName>
    <definedName name="wrn.Orçamento." hidden="1">{#N/A,#N/A,FALSE,"Planilha";#N/A,#N/A,FALSE,"Resumo";#N/A,#N/A,FALSE,"Fisico";#N/A,#N/A,FALSE,"Financeiro";#N/A,#N/A,FALSE,"Financeiro"}</definedName>
    <definedName name="wrn.Orçamento._1" hidden="1">{#N/A,#N/A,FALSE,"Planilha";#N/A,#N/A,FALSE,"Resumo";#N/A,#N/A,FALSE,"Fisico";#N/A,#N/A,FALSE,"Financeiro";#N/A,#N/A,FALSE,"Financeiro"}</definedName>
    <definedName name="wrn.Orçamento._2" hidden="1">{#N/A,#N/A,FALSE,"Planilha";#N/A,#N/A,FALSE,"Resumo";#N/A,#N/A,FALSE,"Fisico";#N/A,#N/A,FALSE,"Financeiro";#N/A,#N/A,FALSE,"Financeiro"}</definedName>
    <definedName name="WWW">[85]INS!$D$561</definedName>
    <definedName name="xoiot" hidden="1">'[11]ANALISIS STO DGO'!#REF!</definedName>
    <definedName name="XXX">#REF!</definedName>
    <definedName name="XXXXXXX">#REF!</definedName>
    <definedName name="ydfghdfh" hidden="1">'[11]ANALISIS STO DGO'!#REF!</definedName>
    <definedName name="Yee_de_4_x2___Drenaje">[26]Insumos!$G$49</definedName>
    <definedName name="Yee_pvc_4__drenaje">[26]Insumos!$G$381</definedName>
    <definedName name="YEE_PVC_DREN_2">#REF!</definedName>
    <definedName name="YEE_PVC_DREN_2_10">#REF!</definedName>
    <definedName name="YEE_PVC_DREN_2_11">#REF!</definedName>
    <definedName name="YEE_PVC_DREN_2_6">#REF!</definedName>
    <definedName name="YEE_PVC_DREN_2_7">#REF!</definedName>
    <definedName name="YEE_PVC_DREN_2_8">#REF!</definedName>
    <definedName name="YEE_PVC_DREN_2_9">#REF!</definedName>
    <definedName name="YEE_PVC_DREN_3">#REF!</definedName>
    <definedName name="YEE_PVC_DREN_3_10">#REF!</definedName>
    <definedName name="YEE_PVC_DREN_3_11">#REF!</definedName>
    <definedName name="YEE_PVC_DREN_3_6">#REF!</definedName>
    <definedName name="YEE_PVC_DREN_3_7">#REF!</definedName>
    <definedName name="YEE_PVC_DREN_3_8">#REF!</definedName>
    <definedName name="YEE_PVC_DREN_3_9">#REF!</definedName>
    <definedName name="YEE_PVC_DREN_4">#REF!</definedName>
    <definedName name="YEE_PVC_DREN_4_10">#REF!</definedName>
    <definedName name="YEE_PVC_DREN_4_11">#REF!</definedName>
    <definedName name="YEE_PVC_DREN_4_6">#REF!</definedName>
    <definedName name="YEE_PVC_DREN_4_7">#REF!</definedName>
    <definedName name="YEE_PVC_DREN_4_8">#REF!</definedName>
    <definedName name="YEE_PVC_DREN_4_9">#REF!</definedName>
    <definedName name="YEE_PVC_DREN_4x2">#REF!</definedName>
    <definedName name="YEE_PVC_DREN_4x2_10">#REF!</definedName>
    <definedName name="YEE_PVC_DREN_4x2_11">#REF!</definedName>
    <definedName name="YEE_PVC_DREN_4x2_6">#REF!</definedName>
    <definedName name="YEE_PVC_DREN_4x2_7">#REF!</definedName>
    <definedName name="YEE_PVC_DREN_4x2_8">#REF!</definedName>
    <definedName name="YEE_PVC_DREN_4x2_9">#REF!</definedName>
    <definedName name="YEEPVCDREN2X2">#REF!</definedName>
    <definedName name="YEEPVCDREN3X2">#REF!</definedName>
    <definedName name="YEEPVCDREN3X3">#REF!</definedName>
    <definedName name="YEEPVCDREN4X2">#REF!</definedName>
    <definedName name="YEEPVCDREN4X3">#REF!</definedName>
    <definedName name="YEEPVCDREN4X4">#REF!</definedName>
    <definedName name="YEEPVCDREN6X4">#REF!</definedName>
    <definedName name="YEEPVCDREN6X6">#REF!</definedName>
    <definedName name="Yeso">#REF!</definedName>
    <definedName name="ykihjhgjg" hidden="1">'[91]ANALISIS STO DGO'!#REF!</definedName>
    <definedName name="ykkuj" hidden="1">'[11]ANALISIS STO DGO'!#REF!</definedName>
    <definedName name="Yonu" hidden="1">'[11]ANALISIS STO DGO'!#REF!</definedName>
    <definedName name="YOSOY" hidden="1">'[11]ANALISIS STO DGO'!#REF!</definedName>
    <definedName name="yreyrt" hidden="1">'[11]ANALISIS STO DGO'!#REF!</definedName>
    <definedName name="ytuytuyt" hidden="1">'[11]ANALISIS STO DGO'!#REF!</definedName>
    <definedName name="yukyu" hidden="1">'[11]ANALISIS STO DGO'!#REF!</definedName>
    <definedName name="YYYY">#REF!</definedName>
    <definedName name="Z_086A872D_15DF_436A_8459_CE22F6819FF4_.wvu.Rows" hidden="1">[14]Presentacion!#REF!</definedName>
    <definedName name="Z_D55C8B2E_861A_459E_9D09_3AF38A1DE99E_.wvu.Rows" hidden="1">[14]Presentacion!#REF!</definedName>
    <definedName name="Z_F540D718_D9AA_403F_AE49_60D937FD77E5_.wvu.Rows" hidden="1">[14]Presentacion!#REF!</definedName>
    <definedName name="ZA">#REF!</definedName>
    <definedName name="Zabaleta">[49]Análisis!$N$988</definedName>
    <definedName name="Zabaleta.Villas">#REF!</definedName>
    <definedName name="ZABALETAPISO">#REF!</definedName>
    <definedName name="zabaletas">#REF!</definedName>
    <definedName name="zabaletas.jardineras">#REF!</definedName>
    <definedName name="Zabaletas_de_piso">'[26]Análisis grales'!$F$1280</definedName>
    <definedName name="Zabaletas_de_Techo">'[26]analisis MVSUR'!$G$249</definedName>
    <definedName name="ZABALETATECHO">#REF!</definedName>
    <definedName name="Zap.Col.Administración">#REF!</definedName>
    <definedName name="Zap.Col.Discot.">[37]Análisis!#REF!</definedName>
    <definedName name="Zap.col.Z1.mod.I">#REF!</definedName>
    <definedName name="Zap.Col.Zc">#REF!</definedName>
    <definedName name="Zap.Columna">[37]Análisis!#REF!</definedName>
    <definedName name="Zap.Columna.Area.Noble">#REF!</definedName>
    <definedName name="Zap.columna.Casino">[37]Análisis!#REF!</definedName>
    <definedName name="Zap.Columna.Comedor">#REF!</definedName>
    <definedName name="Zap.Columna.Lavandería">#REF!</definedName>
    <definedName name="Zap.Columnas">#REF!</definedName>
    <definedName name="zap.Comb.ModuloII">#REF!</definedName>
    <definedName name="Zap.Edif.Oficinas">#REF!</definedName>
    <definedName name="Zap.Edif.Parqueo">[34]Análisis!$D$105</definedName>
    <definedName name="Zap.Escalera">#REF!</definedName>
    <definedName name="zap.M.ha.40cm.esp">[59]Análisis!$D$192</definedName>
    <definedName name="Zap.mur.H.A.">[57]Análisis!$D$163</definedName>
    <definedName name="Zap.muro.10.30x20.General">[37]Análisis!#REF!</definedName>
    <definedName name="Zap.Muro.15cm">#REF!</definedName>
    <definedName name="Zap.Muro.15cms">#REF!</definedName>
    <definedName name="Zap.Muro.20cm">#REF!</definedName>
    <definedName name="Zap.Muro.45x25.General">[37]Análisis!#REF!</definedName>
    <definedName name="Zap.muro.55x25.General">[37]Análisis!#REF!</definedName>
    <definedName name="Zap.Muro.Area.Noble">#REF!</definedName>
    <definedName name="Zap.Muro.Ariostamiento.Comedor">#REF!</definedName>
    <definedName name="Zap.Muro.Cocina">#REF!</definedName>
    <definedName name="Zap.muro.contencion">#REF!</definedName>
    <definedName name="Zap.Muro.Espectaculo">#REF!</definedName>
    <definedName name="Zap.Muro.Lavanderia">#REF!</definedName>
    <definedName name="Zap.Muro.Villa.1">#REF!</definedName>
    <definedName name="Zap.muro20General">[37]Análisis!#REF!</definedName>
    <definedName name="Zap.Muros.Cacino">[37]Análisis!#REF!</definedName>
    <definedName name="Zap.Z1">#REF!</definedName>
    <definedName name="zap.Z1.mod.II">#REF!</definedName>
    <definedName name="Zap.Z1.Villa1">#REF!</definedName>
    <definedName name="Zap.Z2">#REF!</definedName>
    <definedName name="Zap.Z2.mod.I">#REF!</definedName>
    <definedName name="zap.Z2.moduloII">#REF!</definedName>
    <definedName name="Zap.Z2.Villas1">#REF!</definedName>
    <definedName name="Zap.Z3">#REF!</definedName>
    <definedName name="Zap.Z3.Mod.I">#REF!</definedName>
    <definedName name="Zap.Z3.Villas1">#REF!</definedName>
    <definedName name="Zap.Z4.mod.I">#REF!</definedName>
    <definedName name="Zap.Z4.Villas.1">#REF!</definedName>
    <definedName name="Zap.ZMB">#REF!</definedName>
    <definedName name="zapata">'[5]caseta de planta'!$C:$C</definedName>
    <definedName name="Zapata.Col.Espectaculos">#REF!</definedName>
    <definedName name="Zapata.Columna.Cocina">#REF!</definedName>
    <definedName name="zapata.lobby">#REF!</definedName>
    <definedName name="Zapata.Villas.1">#REF!</definedName>
    <definedName name="Zapata.Z1s.Z2s">[34]Análisis!$D$120</definedName>
    <definedName name="Zapata_de_Columnas_Verja_0.45x0.60_acero_de_1_2_a_20_AD">'[26]Análisis grales'!$F$1592</definedName>
    <definedName name="ZAPATA_DE_MUROS">'[26]Análisis grales'!$F$1582</definedName>
    <definedName name="ZB">#REF!</definedName>
    <definedName name="ZC1_6">#REF!</definedName>
    <definedName name="ZE1_6">#REF!</definedName>
    <definedName name="ZE2_6">#REF!</definedName>
    <definedName name="ZE3_6">#REF!</definedName>
    <definedName name="ZE4_6">#REF!</definedName>
    <definedName name="ZE5_6">#REF!</definedName>
    <definedName name="ZE6_6">#REF!</definedName>
    <definedName name="Zinc_3_x_6__calibre_26">[26]Insumos!$G$335</definedName>
    <definedName name="ZINC_CAL26_3x6">#REF!</definedName>
    <definedName name="ZINC_CAL26_3x6_10">#REF!</definedName>
    <definedName name="ZINC_CAL26_3x6_11">#REF!</definedName>
    <definedName name="ZINC_CAL26_3x6_6">#REF!</definedName>
    <definedName name="ZINC_CAL26_3x6_7">#REF!</definedName>
    <definedName name="ZINC_CAL26_3x6_8">#REF!</definedName>
    <definedName name="ZINC_CAL26_3x6_9">#REF!</definedName>
    <definedName name="ZINC24">#REF!</definedName>
    <definedName name="ZINC26">#REF!</definedName>
    <definedName name="ZINC27">#REF!</definedName>
    <definedName name="ZINC34">#REF!</definedName>
    <definedName name="ZN">#REF!</definedName>
    <definedName name="Zoc.baldosin">[42]Insumos!$E$91</definedName>
    <definedName name="Zoc.Marmol.Mezc.Antillana">[37]Análisis!#REF!</definedName>
    <definedName name="Zoc.vibrazo.Blanco">#REF!</definedName>
    <definedName name="Zocalo.Baldosin">[37]Análisis!#REF!</definedName>
    <definedName name="Zocalo.bozel.marmol">#REF!</definedName>
    <definedName name="Zocalo.cemento7x25cm">#REF!</definedName>
    <definedName name="Zocalo.Ceram.Mezc.Antillana">[37]Análisis!#REF!</definedName>
    <definedName name="zocalo.ceramica">#REF!</definedName>
    <definedName name="Zócalo.Ceramica">[92]Insumos!$E$80</definedName>
    <definedName name="Zócalo.Cerámica">#REF!</definedName>
    <definedName name="zocalo.ceramica.antideslizante">#REF!</definedName>
    <definedName name="Zocalo.de.ceramica.A">[34]Análisis!$D$532</definedName>
    <definedName name="Zocalo.de.ceramica.B">[34]Análisis!$D$551</definedName>
    <definedName name="Zocalo.de.ceramica.C">[34]Análisis!$D$570</definedName>
    <definedName name="zocalo.de.mosaico">[57]Análisis!$D$1266</definedName>
    <definedName name="Zócalo.Granimármol">#REF!</definedName>
    <definedName name="Zócalo.Granimarmol.MA">#REF!</definedName>
    <definedName name="Zocalo.granito.fondo.blanco">#REF!</definedName>
    <definedName name="Zocalo.Granito.Fondo.blanco.MA">#REF!</definedName>
    <definedName name="Zócalo.Gres">#REF!</definedName>
    <definedName name="Zócalo.loseta.cemento">#REF!</definedName>
    <definedName name="Zocalo.Marmol.A">#REF!</definedName>
    <definedName name="Zocalo.Marmol.A.ANA">#REF!</definedName>
    <definedName name="Zocalo.Marmol.Tipo.B">#REF!</definedName>
    <definedName name="zocalo.porcelanato.40x40">[34]Análisis!$D$501</definedName>
    <definedName name="Zocalo.Vibrazo.Bco">#REF!</definedName>
    <definedName name="ZOCALO_8x34">#REF!</definedName>
    <definedName name="ZOCALO_8x34_10">#REF!</definedName>
    <definedName name="ZOCALO_8x34_11">#REF!</definedName>
    <definedName name="ZOCALO_8x34_6">#REF!</definedName>
    <definedName name="ZOCALO_8x34_7">#REF!</definedName>
    <definedName name="ZOCALO_8x34_8">#REF!</definedName>
    <definedName name="ZOCALO_8x34_9">#REF!</definedName>
    <definedName name="Zocalo_de_granito_fondo_blanco">[26]Insumos!$G$94</definedName>
    <definedName name="zocalobotichinorojo">[12]insumo!#REF!</definedName>
    <definedName name="ZOCESCGRAPROYAL">#REF!</definedName>
    <definedName name="ZOCGRA30BCO">#REF!</definedName>
    <definedName name="ZOCGRA30GRIS">#REF!</definedName>
    <definedName name="ZOCGRA40BCO">#REF!</definedName>
    <definedName name="ZOCGRAPROYAL40">#REF!</definedName>
    <definedName name="ZOCLAD28">#REF!</definedName>
    <definedName name="ZOCMOSROJ25">#REF!</definedName>
    <definedName name="ZR">#REF!</definedName>
    <definedName name="ZS">#REF!</definedName>
    <definedName name="ZV">#REF!</definedName>
    <definedName name="ZW">#REF!</definedName>
    <definedName name="ZX">#REF!</definedName>
    <definedName name="ZZ">#REF!</definedName>
  </definedNames>
  <calcPr calcId="162913"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291" i="15" l="1"/>
  <c r="F3297" i="15" l="1"/>
  <c r="F3296" i="15"/>
  <c r="F3159" i="15" l="1"/>
  <c r="F3279" i="15" l="1"/>
  <c r="F3278" i="15"/>
  <c r="F3277" i="15"/>
  <c r="F3270" i="15"/>
  <c r="F3268" i="15"/>
  <c r="F3266" i="15"/>
  <c r="F3265" i="15"/>
  <c r="F3264" i="15"/>
  <c r="F3261" i="15"/>
  <c r="F3260" i="15"/>
  <c r="F3257" i="15"/>
  <c r="F3256" i="15"/>
  <c r="F3255" i="15"/>
  <c r="F3252" i="15"/>
  <c r="F3251" i="15"/>
  <c r="A3251" i="15"/>
  <c r="F3250" i="15"/>
  <c r="F3249" i="15"/>
  <c r="A3248" i="15"/>
  <c r="A3249" i="15" s="1"/>
  <c r="F3246" i="15"/>
  <c r="F3245" i="15"/>
  <c r="F3244" i="15"/>
  <c r="F3243" i="15"/>
  <c r="F3242" i="15"/>
  <c r="F3241" i="15"/>
  <c r="F3240" i="15"/>
  <c r="F3239" i="15"/>
  <c r="F3238" i="15"/>
  <c r="A3237" i="15"/>
  <c r="F3234" i="15"/>
  <c r="F3233" i="15"/>
  <c r="F3232" i="15"/>
  <c r="F3231" i="15"/>
  <c r="F3228" i="15"/>
  <c r="F3227" i="15"/>
  <c r="F3226" i="15"/>
  <c r="F3225" i="15"/>
  <c r="F3224" i="15"/>
  <c r="F3223" i="15"/>
  <c r="F3222" i="15"/>
  <c r="F3221" i="15"/>
  <c r="F3220" i="15"/>
  <c r="F3219" i="15"/>
  <c r="F3218" i="15"/>
  <c r="F3217" i="15"/>
  <c r="F3216" i="15"/>
  <c r="F3215" i="15"/>
  <c r="F3214" i="15"/>
  <c r="F3213" i="15"/>
  <c r="F3212" i="15"/>
  <c r="F3211" i="15"/>
  <c r="F3210" i="15"/>
  <c r="F3209" i="15"/>
  <c r="F3208" i="15"/>
  <c r="F3207" i="15"/>
  <c r="F3204" i="15"/>
  <c r="F3203" i="15"/>
  <c r="F3202" i="15"/>
  <c r="F3201" i="15"/>
  <c r="F3200" i="15"/>
  <c r="F3199" i="15"/>
  <c r="F3198" i="15"/>
  <c r="F3197" i="15"/>
  <c r="F3196" i="15"/>
  <c r="F3194" i="15"/>
  <c r="F3193" i="15"/>
  <c r="F3192" i="15"/>
  <c r="F3191" i="15"/>
  <c r="F3190" i="15"/>
  <c r="F3187" i="15"/>
  <c r="F3186" i="15"/>
  <c r="F3185" i="15"/>
  <c r="F3182" i="15"/>
  <c r="F3181" i="15"/>
  <c r="F3180" i="15"/>
  <c r="F3179" i="15"/>
  <c r="A3179" i="15"/>
  <c r="A3184" i="15" s="1"/>
  <c r="F3178" i="15"/>
  <c r="F3177" i="15"/>
  <c r="A3177" i="15"/>
  <c r="F3176" i="15"/>
  <c r="F3175" i="15"/>
  <c r="F3174" i="15"/>
  <c r="F3173" i="15"/>
  <c r="A3173" i="15"/>
  <c r="A3174" i="15" s="1"/>
  <c r="A3175" i="15" s="1"/>
  <c r="F3170" i="15"/>
  <c r="F3169" i="15"/>
  <c r="F3168" i="15"/>
  <c r="A3168" i="15"/>
  <c r="A3169" i="15" s="1"/>
  <c r="A3170" i="15" s="1"/>
  <c r="F3165" i="15"/>
  <c r="F3157" i="15"/>
  <c r="F3156" i="15"/>
  <c r="F3155" i="15"/>
  <c r="F3154" i="15"/>
  <c r="F3153" i="15"/>
  <c r="F3152" i="15"/>
  <c r="F3151" i="15"/>
  <c r="F3150" i="15"/>
  <c r="F3147" i="15"/>
  <c r="F3144" i="15"/>
  <c r="F3141" i="15"/>
  <c r="F3138" i="15"/>
  <c r="F3137" i="15"/>
  <c r="F3136" i="15"/>
  <c r="F3135" i="15"/>
  <c r="F3134" i="15"/>
  <c r="F3131" i="15"/>
  <c r="F3126" i="15"/>
  <c r="F3124" i="15"/>
  <c r="F3123" i="15"/>
  <c r="F3122" i="15"/>
  <c r="F3121" i="15"/>
  <c r="F3120" i="15"/>
  <c r="F3119" i="15"/>
  <c r="F3118" i="15"/>
  <c r="F3117" i="15"/>
  <c r="F3116" i="15"/>
  <c r="F3114" i="15"/>
  <c r="F3113" i="15"/>
  <c r="F3112" i="15"/>
  <c r="F3111" i="15"/>
  <c r="F3110" i="15"/>
  <c r="F3109" i="15"/>
  <c r="F3108" i="15"/>
  <c r="F3107" i="15"/>
  <c r="F3106" i="15"/>
  <c r="F3105" i="15"/>
  <c r="F3104" i="15"/>
  <c r="F3103" i="15"/>
  <c r="F3102" i="15"/>
  <c r="F3101" i="15"/>
  <c r="F3100" i="15"/>
  <c r="F3099" i="15"/>
  <c r="F3098" i="15"/>
  <c r="F3097" i="15"/>
  <c r="F3096" i="15"/>
  <c r="F3095" i="15"/>
  <c r="F3094" i="15"/>
  <c r="F3093" i="15"/>
  <c r="F3092" i="15"/>
  <c r="F3091" i="15"/>
  <c r="A3091" i="15"/>
  <c r="A3092" i="15" s="1"/>
  <c r="A3093" i="15" s="1"/>
  <c r="A3094" i="15" s="1"/>
  <c r="A3095" i="15" s="1"/>
  <c r="A3096" i="15" s="1"/>
  <c r="F3090" i="15"/>
  <c r="F3089" i="15"/>
  <c r="F3081" i="15"/>
  <c r="F3080" i="15"/>
  <c r="F3079" i="15"/>
  <c r="F3078" i="15"/>
  <c r="F3077" i="15"/>
  <c r="F3075" i="15"/>
  <c r="F3074" i="15"/>
  <c r="F3073" i="15"/>
  <c r="F3070" i="15"/>
  <c r="F3069" i="15"/>
  <c r="F3066" i="15"/>
  <c r="F3065" i="15"/>
  <c r="F3064" i="15"/>
  <c r="F3061" i="15"/>
  <c r="F3060" i="15"/>
  <c r="F3057" i="15"/>
  <c r="F3056" i="15"/>
  <c r="F3055" i="15"/>
  <c r="F3054" i="15"/>
  <c r="F3053" i="15"/>
  <c r="F3050" i="15"/>
  <c r="F3049" i="15"/>
  <c r="F3048" i="15"/>
  <c r="F3045" i="15"/>
  <c r="F3039" i="15"/>
  <c r="F3037" i="15"/>
  <c r="F3035" i="15"/>
  <c r="F3034" i="15"/>
  <c r="F3033" i="15"/>
  <c r="F3032" i="15"/>
  <c r="A3032" i="15"/>
  <c r="A3033" i="15" s="1"/>
  <c r="A3034" i="15" s="1"/>
  <c r="A3035" i="15" s="1"/>
  <c r="F3029" i="15"/>
  <c r="F3028" i="15"/>
  <c r="F3027" i="15"/>
  <c r="F3026" i="15"/>
  <c r="F3025" i="15"/>
  <c r="F3024" i="15"/>
  <c r="F3023" i="15"/>
  <c r="F3022" i="15"/>
  <c r="F3021" i="15"/>
  <c r="F3020" i="15"/>
  <c r="F3019" i="15"/>
  <c r="F3018" i="15"/>
  <c r="F3017" i="15"/>
  <c r="A3017" i="15"/>
  <c r="A3018" i="15" s="1"/>
  <c r="A3019" i="15" s="1"/>
  <c r="A3020" i="15" s="1"/>
  <c r="A3021" i="15" s="1"/>
  <c r="A3022" i="15" s="1"/>
  <c r="A3023" i="15" s="1"/>
  <c r="A3024" i="15" s="1"/>
  <c r="A3025" i="15" s="1"/>
  <c r="F3014" i="15"/>
  <c r="F3013" i="15"/>
  <c r="F3012" i="15"/>
  <c r="F3011" i="15"/>
  <c r="A3011" i="15"/>
  <c r="A3012" i="15" s="1"/>
  <c r="A3013" i="15" s="1"/>
  <c r="A3014" i="15" s="1"/>
  <c r="F3010" i="15"/>
  <c r="F3008" i="15"/>
  <c r="F3007" i="15"/>
  <c r="F3006" i="15"/>
  <c r="F3005" i="15"/>
  <c r="F3004" i="15"/>
  <c r="F3003" i="15"/>
  <c r="F3002" i="15"/>
  <c r="F3001" i="15"/>
  <c r="F3000" i="15"/>
  <c r="F2999" i="15"/>
  <c r="F2998" i="15"/>
  <c r="F2997" i="15"/>
  <c r="F2996" i="15"/>
  <c r="F2995" i="15"/>
  <c r="A2995" i="15"/>
  <c r="A2996" i="15" s="1"/>
  <c r="A2997" i="15" s="1"/>
  <c r="A2998" i="15" s="1"/>
  <c r="A2999" i="15" s="1"/>
  <c r="A3000" i="15" s="1"/>
  <c r="A3001" i="15" s="1"/>
  <c r="A3002" i="15" s="1"/>
  <c r="A3003" i="15" s="1"/>
  <c r="F2992" i="15"/>
  <c r="F2991" i="15"/>
  <c r="A2991" i="15"/>
  <c r="A2992" i="15" s="1"/>
  <c r="F2988" i="15"/>
  <c r="F2987" i="15"/>
  <c r="F2986" i="15"/>
  <c r="F2985" i="15"/>
  <c r="F2984" i="15"/>
  <c r="F2983" i="15"/>
  <c r="F2982" i="15"/>
  <c r="F2981" i="15"/>
  <c r="A2981" i="15"/>
  <c r="A2982" i="15" s="1"/>
  <c r="A2983" i="15" s="1"/>
  <c r="A2984" i="15" s="1"/>
  <c r="A2985" i="15" s="1"/>
  <c r="A2986" i="15" s="1"/>
  <c r="A2987" i="15" s="1"/>
  <c r="A2988" i="15" s="1"/>
  <c r="F2978" i="15"/>
  <c r="F2977" i="15"/>
  <c r="F2976" i="15"/>
  <c r="A2976" i="15"/>
  <c r="A2977" i="15" s="1"/>
  <c r="A2978" i="15" s="1"/>
  <c r="F2973" i="15"/>
  <c r="A2973" i="15"/>
  <c r="F2967" i="15"/>
  <c r="F2966" i="15"/>
  <c r="F2965" i="15"/>
  <c r="F2964" i="15"/>
  <c r="F2961" i="15"/>
  <c r="F2960" i="15"/>
  <c r="F2959" i="15"/>
  <c r="F2958" i="15"/>
  <c r="F2957" i="15"/>
  <c r="F2956" i="15"/>
  <c r="F2955" i="15"/>
  <c r="F2954" i="15"/>
  <c r="F2953" i="15"/>
  <c r="F2952" i="15"/>
  <c r="F2951" i="15"/>
  <c r="F2950" i="15"/>
  <c r="F2949" i="15"/>
  <c r="F2948" i="15"/>
  <c r="F2947" i="15"/>
  <c r="F2946" i="15"/>
  <c r="F2945" i="15"/>
  <c r="F2944" i="15"/>
  <c r="F2943" i="15"/>
  <c r="F2942" i="15"/>
  <c r="F2941" i="15"/>
  <c r="F2938" i="15"/>
  <c r="F2937" i="15"/>
  <c r="F2934" i="15"/>
  <c r="F2932" i="15"/>
  <c r="F2931" i="15"/>
  <c r="F2930" i="15"/>
  <c r="F2927" i="15"/>
  <c r="F2926" i="15"/>
  <c r="F2925" i="15"/>
  <c r="F2924" i="15"/>
  <c r="F2923" i="15"/>
  <c r="F2922" i="15"/>
  <c r="F2921" i="15"/>
  <c r="F2920" i="15"/>
  <c r="F2919" i="15"/>
  <c r="F2916" i="15"/>
  <c r="F2915" i="15"/>
  <c r="F2914" i="15"/>
  <c r="F2913" i="15"/>
  <c r="F2912" i="15"/>
  <c r="F2911" i="15"/>
  <c r="F2910" i="15"/>
  <c r="F2909" i="15"/>
  <c r="F2908" i="15"/>
  <c r="F2907" i="15"/>
  <c r="F2906" i="15"/>
  <c r="F2905" i="15"/>
  <c r="F2902" i="15"/>
  <c r="F2901" i="15"/>
  <c r="F2900" i="15"/>
  <c r="F2899" i="15"/>
  <c r="F2898" i="15"/>
  <c r="F2895" i="15"/>
  <c r="F2894" i="15"/>
  <c r="F2887" i="15"/>
  <c r="F2886" i="15"/>
  <c r="F2885" i="15"/>
  <c r="F2884" i="15"/>
  <c r="F2883" i="15"/>
  <c r="F2882" i="15"/>
  <c r="F2879" i="15"/>
  <c r="F2878" i="15"/>
  <c r="F2875" i="15"/>
  <c r="F2874" i="15"/>
  <c r="F2873" i="15"/>
  <c r="F2870" i="15"/>
  <c r="F2869" i="15"/>
  <c r="A2869" i="15"/>
  <c r="A2870" i="15" s="1"/>
  <c r="F2866" i="15"/>
  <c r="F2865" i="15"/>
  <c r="F2864" i="15"/>
  <c r="F2863" i="15"/>
  <c r="F2862" i="15"/>
  <c r="A2862" i="15"/>
  <c r="A2863" i="15" s="1"/>
  <c r="A2864" i="15" s="1"/>
  <c r="A2865" i="15" s="1"/>
  <c r="A2866" i="15" s="1"/>
  <c r="F2859" i="15"/>
  <c r="F2858" i="15"/>
  <c r="F2857" i="15"/>
  <c r="A2857" i="15"/>
  <c r="A2858" i="15" s="1"/>
  <c r="A2859" i="15" s="1"/>
  <c r="F2854" i="15"/>
  <c r="A2854" i="15"/>
  <c r="F2848" i="15"/>
  <c r="F2846" i="15"/>
  <c r="F2844" i="15"/>
  <c r="F2843" i="15"/>
  <c r="F2842" i="15"/>
  <c r="F2841" i="15"/>
  <c r="A2841" i="15"/>
  <c r="A2842" i="15" s="1"/>
  <c r="A2843" i="15" s="1"/>
  <c r="A2844" i="15" s="1"/>
  <c r="F2840" i="15"/>
  <c r="F2838" i="15"/>
  <c r="F2837" i="15"/>
  <c r="F2830" i="15"/>
  <c r="F2829" i="15"/>
  <c r="F2828" i="15"/>
  <c r="F2827" i="15"/>
  <c r="F2826" i="15"/>
  <c r="F2825" i="15"/>
  <c r="F2824" i="15"/>
  <c r="F2823" i="15"/>
  <c r="F2822" i="15"/>
  <c r="F2821" i="15"/>
  <c r="F2820" i="15"/>
  <c r="F2819" i="15"/>
  <c r="F2818" i="15"/>
  <c r="F2817" i="15"/>
  <c r="F2816" i="15"/>
  <c r="F2815" i="15"/>
  <c r="F2814" i="15"/>
  <c r="F2810" i="15"/>
  <c r="F2809" i="15"/>
  <c r="F2808" i="15"/>
  <c r="F2807" i="15"/>
  <c r="F2806" i="15"/>
  <c r="F2805" i="15"/>
  <c r="F2804" i="15"/>
  <c r="F2801" i="15"/>
  <c r="F2800" i="15"/>
  <c r="F2799" i="15"/>
  <c r="A2799" i="15"/>
  <c r="A2800" i="15" s="1"/>
  <c r="A2801" i="15" s="1"/>
  <c r="F2798" i="15"/>
  <c r="F2796" i="15"/>
  <c r="F2795" i="15"/>
  <c r="F2794" i="15"/>
  <c r="F2793" i="15"/>
  <c r="F2792" i="15"/>
  <c r="F2791" i="15"/>
  <c r="F2790" i="15"/>
  <c r="F2789" i="15"/>
  <c r="F2788" i="15"/>
  <c r="F2787" i="15"/>
  <c r="F2786" i="15"/>
  <c r="F2782" i="15"/>
  <c r="F2781" i="15"/>
  <c r="F2780" i="15"/>
  <c r="F2779" i="15"/>
  <c r="F2778" i="15"/>
  <c r="F2777" i="15"/>
  <c r="F2776" i="15"/>
  <c r="F2775" i="15"/>
  <c r="F2774" i="15"/>
  <c r="F2773" i="15"/>
  <c r="F2772" i="15"/>
  <c r="F2771" i="15"/>
  <c r="F2765" i="15"/>
  <c r="F2763" i="15"/>
  <c r="F2761" i="15"/>
  <c r="F2760" i="15"/>
  <c r="F2759" i="15"/>
  <c r="F2758" i="15"/>
  <c r="A2757" i="15"/>
  <c r="A2763" i="15" s="1"/>
  <c r="A2765" i="15" s="1"/>
  <c r="F2755" i="15"/>
  <c r="F2754" i="15"/>
  <c r="F2753" i="15"/>
  <c r="F2752" i="15"/>
  <c r="F2751" i="15"/>
  <c r="F2750" i="15"/>
  <c r="F2749" i="15"/>
  <c r="F2748" i="15"/>
  <c r="F2747" i="15"/>
  <c r="F2746" i="15"/>
  <c r="F2745" i="15"/>
  <c r="F2744" i="15"/>
  <c r="F2743" i="15"/>
  <c r="A2743" i="15"/>
  <c r="A2744" i="15" s="1"/>
  <c r="A2745" i="15" s="1"/>
  <c r="A2746" i="15" s="1"/>
  <c r="A2747" i="15" s="1"/>
  <c r="A2748" i="15" s="1"/>
  <c r="A2749" i="15" s="1"/>
  <c r="A2750" i="15" s="1"/>
  <c r="A2751" i="15" s="1"/>
  <c r="F2742" i="15"/>
  <c r="F2741" i="15"/>
  <c r="F2740" i="15"/>
  <c r="F2739" i="15"/>
  <c r="F2738" i="15"/>
  <c r="F2737" i="15"/>
  <c r="F2736" i="15"/>
  <c r="A2736" i="15"/>
  <c r="F2734" i="15"/>
  <c r="F2733" i="15"/>
  <c r="F2732" i="15"/>
  <c r="F2731" i="15"/>
  <c r="F2730" i="15"/>
  <c r="F2729" i="15"/>
  <c r="F2728" i="15"/>
  <c r="F2727" i="15"/>
  <c r="F2726" i="15"/>
  <c r="F2725" i="15"/>
  <c r="F2724" i="15"/>
  <c r="F2723" i="15"/>
  <c r="F2722" i="15"/>
  <c r="F2721" i="15"/>
  <c r="F2720" i="15"/>
  <c r="A2719" i="15"/>
  <c r="F2717" i="15"/>
  <c r="F2716" i="15"/>
  <c r="F2713" i="15"/>
  <c r="F2712" i="15"/>
  <c r="F2711" i="15"/>
  <c r="F2710" i="15"/>
  <c r="F2709" i="15"/>
  <c r="F2708" i="15"/>
  <c r="F2707" i="15"/>
  <c r="F2706" i="15"/>
  <c r="F2703" i="15"/>
  <c r="F2702" i="15"/>
  <c r="F2701" i="15"/>
  <c r="A2700" i="15"/>
  <c r="A2705" i="15" s="1"/>
  <c r="F2698" i="15"/>
  <c r="F2692" i="15"/>
  <c r="F2690" i="15"/>
  <c r="F2689" i="15"/>
  <c r="F2688" i="15"/>
  <c r="F2687" i="15"/>
  <c r="F2685" i="15"/>
  <c r="F2684" i="15"/>
  <c r="F2683" i="15"/>
  <c r="F2682" i="15"/>
  <c r="F2680" i="15"/>
  <c r="F2679" i="15"/>
  <c r="F2678" i="15"/>
  <c r="F2677" i="15"/>
  <c r="F2676" i="15"/>
  <c r="F2675" i="15"/>
  <c r="F2674" i="15"/>
  <c r="F2673" i="15"/>
  <c r="F2672" i="15"/>
  <c r="F2670" i="15"/>
  <c r="F2669" i="15"/>
  <c r="F2668" i="15"/>
  <c r="A2668" i="15"/>
  <c r="A2672" i="15" s="1"/>
  <c r="A2673" i="15" s="1"/>
  <c r="A2674" i="15" s="1"/>
  <c r="A2675" i="15" s="1"/>
  <c r="A2676" i="15" s="1"/>
  <c r="A2677" i="15" s="1"/>
  <c r="A2678" i="15" s="1"/>
  <c r="A2679" i="15" s="1"/>
  <c r="A2680" i="15" s="1"/>
  <c r="F2666" i="15"/>
  <c r="F2665" i="15"/>
  <c r="A2665" i="15"/>
  <c r="A2666" i="15" s="1"/>
  <c r="F2664" i="15"/>
  <c r="F2659" i="15"/>
  <c r="F2657" i="15"/>
  <c r="F2655" i="15"/>
  <c r="F2654" i="15"/>
  <c r="F2651" i="15"/>
  <c r="F2649" i="15"/>
  <c r="F2647" i="15"/>
  <c r="F2645" i="15"/>
  <c r="F2643" i="15"/>
  <c r="F2641" i="15"/>
  <c r="F2640" i="15"/>
  <c r="F2639" i="15"/>
  <c r="F2638" i="15"/>
  <c r="F2637" i="15"/>
  <c r="F2636" i="15"/>
  <c r="F2633" i="15"/>
  <c r="F2632" i="15"/>
  <c r="A2632" i="15"/>
  <c r="A2633" i="15" s="1"/>
  <c r="F2631" i="15"/>
  <c r="F2630" i="15"/>
  <c r="F2628" i="15"/>
  <c r="A2628" i="15"/>
  <c r="A2630" i="15" s="1"/>
  <c r="A2635" i="15" s="1"/>
  <c r="A2636" i="15" s="1"/>
  <c r="A2637" i="15" s="1"/>
  <c r="F2626" i="15"/>
  <c r="F2625" i="15"/>
  <c r="A2625" i="15"/>
  <c r="A2626" i="15" s="1"/>
  <c r="F2622" i="15"/>
  <c r="F2621" i="15"/>
  <c r="F2620" i="15"/>
  <c r="F2619" i="15"/>
  <c r="F2618" i="15"/>
  <c r="F2617" i="15"/>
  <c r="A2617" i="15"/>
  <c r="A2618" i="15" s="1"/>
  <c r="A2619" i="15" s="1"/>
  <c r="A2620" i="15" s="1"/>
  <c r="A2621" i="15" s="1"/>
  <c r="A2622" i="15" s="1"/>
  <c r="F2616" i="15"/>
  <c r="F2614" i="15"/>
  <c r="F2613" i="15"/>
  <c r="F2612" i="15"/>
  <c r="F2611" i="15"/>
  <c r="F2610" i="15"/>
  <c r="F2609" i="15"/>
  <c r="F2608" i="15"/>
  <c r="F2607" i="15"/>
  <c r="F2606" i="15"/>
  <c r="F2605" i="15"/>
  <c r="A2605" i="15"/>
  <c r="A2606" i="15" s="1"/>
  <c r="A2607" i="15" s="1"/>
  <c r="A2608" i="15" s="1"/>
  <c r="A2609" i="15" s="1"/>
  <c r="A2610" i="15" s="1"/>
  <c r="A2611" i="15" s="1"/>
  <c r="A2612" i="15" s="1"/>
  <c r="A2613" i="15" s="1"/>
  <c r="F2604" i="15"/>
  <c r="F2602" i="15"/>
  <c r="F2601" i="15"/>
  <c r="F2600" i="15"/>
  <c r="F2599" i="15"/>
  <c r="A2599" i="15"/>
  <c r="A2600" i="15" s="1"/>
  <c r="A2601" i="15" s="1"/>
  <c r="A2602" i="15" s="1"/>
  <c r="F2598" i="15"/>
  <c r="F2597" i="15"/>
  <c r="F2596" i="15"/>
  <c r="F2595" i="15"/>
  <c r="A2595" i="15"/>
  <c r="A2596" i="15" s="1"/>
  <c r="F2585" i="15"/>
  <c r="A2585" i="15"/>
  <c r="F2583" i="15"/>
  <c r="F2581" i="15"/>
  <c r="A2581" i="15"/>
  <c r="F2578" i="15"/>
  <c r="F2575" i="15"/>
  <c r="F2574" i="15"/>
  <c r="F2573" i="15"/>
  <c r="F2572" i="15"/>
  <c r="F2571" i="15"/>
  <c r="F2570" i="15"/>
  <c r="F2569" i="15"/>
  <c r="F2568" i="15"/>
  <c r="F2567" i="15"/>
  <c r="F2564" i="15"/>
  <c r="F2563" i="15"/>
  <c r="F2562" i="15"/>
  <c r="F2561" i="15"/>
  <c r="F2560" i="15"/>
  <c r="F2559" i="15"/>
  <c r="F2558" i="15"/>
  <c r="F2557" i="15"/>
  <c r="F2556" i="15"/>
  <c r="F2552" i="15"/>
  <c r="F2551" i="15"/>
  <c r="F2549" i="15"/>
  <c r="F2548" i="15"/>
  <c r="F2547" i="15"/>
  <c r="F2546" i="15"/>
  <c r="F2545" i="15"/>
  <c r="F2544" i="15"/>
  <c r="F2543" i="15"/>
  <c r="F2542" i="15"/>
  <c r="F2539" i="15"/>
  <c r="F2538" i="15"/>
  <c r="F2535" i="15"/>
  <c r="F2534" i="15"/>
  <c r="F2531" i="15"/>
  <c r="F2530" i="15"/>
  <c r="A2529" i="15"/>
  <c r="A2533" i="15" s="1"/>
  <c r="A2534" i="15" s="1"/>
  <c r="A2535" i="15" s="1"/>
  <c r="F2527" i="15"/>
  <c r="F2526" i="15"/>
  <c r="F2525" i="15"/>
  <c r="F2524" i="15"/>
  <c r="A2524" i="15"/>
  <c r="A2525" i="15" s="1"/>
  <c r="A2526" i="15" s="1"/>
  <c r="A2527" i="15" s="1"/>
  <c r="F2521" i="15"/>
  <c r="F2513" i="15"/>
  <c r="F2511" i="15"/>
  <c r="F2510" i="15"/>
  <c r="F2507" i="15"/>
  <c r="F2506" i="15"/>
  <c r="F2503" i="15"/>
  <c r="F2502" i="15"/>
  <c r="F2501" i="15"/>
  <c r="F2498" i="15"/>
  <c r="F2497" i="15"/>
  <c r="F2494" i="15"/>
  <c r="F2493" i="15"/>
  <c r="F2492" i="15"/>
  <c r="F2491" i="15"/>
  <c r="F2490" i="15"/>
  <c r="F2487" i="15"/>
  <c r="F2486" i="15"/>
  <c r="F2485" i="15"/>
  <c r="F2482" i="15"/>
  <c r="F2476" i="15"/>
  <c r="F2474" i="15"/>
  <c r="F2472" i="15"/>
  <c r="F2471" i="15"/>
  <c r="F2470" i="15"/>
  <c r="F2468" i="15"/>
  <c r="F2467" i="15"/>
  <c r="A2467" i="15"/>
  <c r="A2468" i="15" s="1"/>
  <c r="F2464" i="15"/>
  <c r="F2463" i="15"/>
  <c r="F2462" i="15"/>
  <c r="F2461" i="15"/>
  <c r="F2460" i="15"/>
  <c r="F2459" i="15"/>
  <c r="F2458" i="15"/>
  <c r="F2457" i="15"/>
  <c r="F2456" i="15"/>
  <c r="F2455" i="15"/>
  <c r="F2454" i="15"/>
  <c r="F2453" i="15"/>
  <c r="F2452" i="15"/>
  <c r="F2451" i="15"/>
  <c r="F2450" i="15"/>
  <c r="F2449" i="15"/>
  <c r="F2447" i="15"/>
  <c r="F2445" i="15"/>
  <c r="F2443" i="15"/>
  <c r="F2441" i="15"/>
  <c r="F2440" i="15"/>
  <c r="F2439" i="15"/>
  <c r="F2438" i="15"/>
  <c r="F2437" i="15"/>
  <c r="F2436" i="15"/>
  <c r="A2436" i="15"/>
  <c r="A2437" i="15" s="1"/>
  <c r="A2438" i="15" s="1"/>
  <c r="A2439" i="15" s="1"/>
  <c r="A2440" i="15" s="1"/>
  <c r="A2441" i="15" s="1"/>
  <c r="F2435" i="15"/>
  <c r="F2434" i="15"/>
  <c r="F2433" i="15"/>
  <c r="F2432" i="15"/>
  <c r="F2431" i="15"/>
  <c r="F2430" i="15"/>
  <c r="F2429" i="15"/>
  <c r="F2428" i="15"/>
  <c r="F2427" i="15"/>
  <c r="F2426" i="15"/>
  <c r="F2425" i="15"/>
  <c r="F2424" i="15"/>
  <c r="F2422" i="15"/>
  <c r="F2421" i="15"/>
  <c r="F2420" i="15"/>
  <c r="F2419" i="15"/>
  <c r="F2417" i="15"/>
  <c r="F2416" i="15"/>
  <c r="A2416" i="15"/>
  <c r="A2417" i="15" s="1"/>
  <c r="F2410" i="15"/>
  <c r="F2409" i="15"/>
  <c r="F2408" i="15"/>
  <c r="F2407" i="15"/>
  <c r="F2406" i="15"/>
  <c r="F2405" i="15"/>
  <c r="F2402" i="15"/>
  <c r="F2394" i="15"/>
  <c r="F2392" i="15"/>
  <c r="F2390" i="15"/>
  <c r="F2389" i="15"/>
  <c r="F2388" i="15"/>
  <c r="F2387" i="15"/>
  <c r="F2386" i="15"/>
  <c r="F2385" i="15"/>
  <c r="F2384" i="15"/>
  <c r="F2383" i="15"/>
  <c r="F2382" i="15"/>
  <c r="F2379" i="15"/>
  <c r="F2378" i="15"/>
  <c r="F2377" i="15"/>
  <c r="F2376" i="15"/>
  <c r="F2375" i="15"/>
  <c r="F2374" i="15"/>
  <c r="F2373" i="15"/>
  <c r="F2372" i="15"/>
  <c r="F2371" i="15"/>
  <c r="A2370" i="15"/>
  <c r="F2367" i="15"/>
  <c r="F2366" i="15"/>
  <c r="F2365" i="15"/>
  <c r="F2364" i="15"/>
  <c r="F2363" i="15"/>
  <c r="F2362" i="15"/>
  <c r="A2362" i="15"/>
  <c r="A2363" i="15" s="1"/>
  <c r="A2364" i="15" s="1"/>
  <c r="A2365" i="15" s="1"/>
  <c r="A2366" i="15" s="1"/>
  <c r="A2367" i="15" s="1"/>
  <c r="F2361" i="15"/>
  <c r="F2359" i="15"/>
  <c r="F2358" i="15"/>
  <c r="F2357" i="15"/>
  <c r="F2356" i="15"/>
  <c r="F2355" i="15"/>
  <c r="F2354" i="15"/>
  <c r="F2353" i="15"/>
  <c r="A2353" i="15"/>
  <c r="A2354" i="15" s="1"/>
  <c r="A2355" i="15" s="1"/>
  <c r="A2356" i="15" s="1"/>
  <c r="A2357" i="15" s="1"/>
  <c r="A2358" i="15" s="1"/>
  <c r="A2359" i="15" s="1"/>
  <c r="F2352" i="15"/>
  <c r="F2351" i="15"/>
  <c r="F2350" i="15"/>
  <c r="F2349" i="15"/>
  <c r="F2348" i="15"/>
  <c r="F2347" i="15"/>
  <c r="A2347" i="15"/>
  <c r="F2346" i="15"/>
  <c r="F2345" i="15"/>
  <c r="F2344" i="15"/>
  <c r="A2344" i="15"/>
  <c r="F2343" i="15"/>
  <c r="F2342" i="15"/>
  <c r="F2341" i="15"/>
  <c r="F2340" i="15"/>
  <c r="F2339" i="15"/>
  <c r="F2338" i="15"/>
  <c r="A2338" i="15"/>
  <c r="A2339" i="15" s="1"/>
  <c r="A2340" i="15" s="1"/>
  <c r="A2341" i="15" s="1"/>
  <c r="F2337" i="15"/>
  <c r="F2336" i="15"/>
  <c r="F2335" i="15"/>
  <c r="F2329" i="15"/>
  <c r="F2328" i="15"/>
  <c r="F2327" i="15"/>
  <c r="F2326" i="15"/>
  <c r="F2325" i="15"/>
  <c r="F2324" i="15"/>
  <c r="F2323" i="15"/>
  <c r="F2322" i="15"/>
  <c r="F2321" i="15"/>
  <c r="F2320" i="15"/>
  <c r="F2319" i="15"/>
  <c r="F2318" i="15"/>
  <c r="F2317" i="15"/>
  <c r="F2316" i="15"/>
  <c r="F2315" i="15"/>
  <c r="F2314" i="15"/>
  <c r="F2313" i="15"/>
  <c r="F2312" i="15"/>
  <c r="F2311" i="15"/>
  <c r="F2310" i="15"/>
  <c r="F2306" i="15"/>
  <c r="F2305" i="15"/>
  <c r="F2304" i="15"/>
  <c r="F2303" i="15"/>
  <c r="F2302" i="15"/>
  <c r="F2301" i="15"/>
  <c r="F2291" i="15"/>
  <c r="F2290" i="15"/>
  <c r="F2289" i="15"/>
  <c r="F2287" i="15"/>
  <c r="F2286" i="15"/>
  <c r="F2285" i="15"/>
  <c r="A2285" i="15"/>
  <c r="A2286" i="15" s="1"/>
  <c r="A2287" i="15" s="1"/>
  <c r="F2282" i="15"/>
  <c r="F2281" i="15"/>
  <c r="F2280" i="15"/>
  <c r="A2280" i="15"/>
  <c r="F2279" i="15"/>
  <c r="F2278" i="15"/>
  <c r="F2277" i="15"/>
  <c r="F2276" i="15"/>
  <c r="F2275" i="15"/>
  <c r="F2274" i="15"/>
  <c r="F2272" i="15"/>
  <c r="A2272" i="15"/>
  <c r="F2271" i="15"/>
  <c r="F2269" i="15"/>
  <c r="F2268" i="15"/>
  <c r="F2267" i="15"/>
  <c r="F2266" i="15"/>
  <c r="F2265" i="15"/>
  <c r="F2264" i="15"/>
  <c r="A2264" i="15"/>
  <c r="A2265" i="15" s="1"/>
  <c r="F2263" i="15"/>
  <c r="F2262" i="15"/>
  <c r="F2261" i="15"/>
  <c r="F2260" i="15"/>
  <c r="A2260" i="15"/>
  <c r="A2261" i="15" s="1"/>
  <c r="F2259" i="15"/>
  <c r="F2258" i="15"/>
  <c r="F2257" i="15"/>
  <c r="F2256" i="15"/>
  <c r="A2256" i="15"/>
  <c r="A2257" i="15" s="1"/>
  <c r="F2255" i="15"/>
  <c r="F2254" i="15"/>
  <c r="F2253" i="15"/>
  <c r="F2252" i="15"/>
  <c r="F2251" i="15"/>
  <c r="F2250" i="15"/>
  <c r="F2249" i="15"/>
  <c r="A2249" i="15"/>
  <c r="A2250" i="15" s="1"/>
  <c r="A2251" i="15" s="1"/>
  <c r="A2252" i="15" s="1"/>
  <c r="A2253" i="15" s="1"/>
  <c r="F2248" i="15"/>
  <c r="F2246" i="15"/>
  <c r="F2245" i="15"/>
  <c r="F2244" i="15"/>
  <c r="A2244" i="15"/>
  <c r="A2245" i="15" s="1"/>
  <c r="A2246" i="15" s="1"/>
  <c r="F2243" i="15"/>
  <c r="F2242" i="15"/>
  <c r="F2241" i="15"/>
  <c r="F2234" i="15"/>
  <c r="F2232" i="15"/>
  <c r="F2230" i="15"/>
  <c r="A2230" i="15"/>
  <c r="F2227" i="15"/>
  <c r="F2225" i="15"/>
  <c r="F2223" i="15"/>
  <c r="F2222" i="15"/>
  <c r="F2221" i="15"/>
  <c r="A2221" i="15"/>
  <c r="A2222" i="15" s="1"/>
  <c r="A2223" i="15" s="1"/>
  <c r="F2218" i="15"/>
  <c r="F2217" i="15"/>
  <c r="F2216" i="15"/>
  <c r="A2216" i="15"/>
  <c r="A2217" i="15" s="1"/>
  <c r="A2218" i="15" s="1"/>
  <c r="F2213" i="15"/>
  <c r="F2212" i="15"/>
  <c r="F2211" i="15"/>
  <c r="A2211" i="15"/>
  <c r="A2212" i="15" s="1"/>
  <c r="A2213" i="15" s="1"/>
  <c r="F2208" i="15"/>
  <c r="F2207" i="15"/>
  <c r="F2206" i="15"/>
  <c r="F2205" i="15"/>
  <c r="F2204" i="15"/>
  <c r="A2204" i="15"/>
  <c r="A2205" i="15" s="1"/>
  <c r="A2206" i="15" s="1"/>
  <c r="A2207" i="15" s="1"/>
  <c r="A2208" i="15" s="1"/>
  <c r="F2201" i="15"/>
  <c r="F2195" i="15"/>
  <c r="F2193" i="15"/>
  <c r="F2191" i="15"/>
  <c r="F2189" i="15"/>
  <c r="F2187" i="15"/>
  <c r="A2187" i="15"/>
  <c r="F2184" i="15"/>
  <c r="A2184" i="15"/>
  <c r="F2181" i="15"/>
  <c r="A2181" i="15"/>
  <c r="F2178" i="15"/>
  <c r="F2177" i="15"/>
  <c r="F2176" i="15"/>
  <c r="F2175" i="15"/>
  <c r="F2174" i="15"/>
  <c r="A2174" i="15"/>
  <c r="A2175" i="15" s="1"/>
  <c r="A2176" i="15" s="1"/>
  <c r="A2177" i="15" s="1"/>
  <c r="A2178" i="15" s="1"/>
  <c r="F2171" i="15"/>
  <c r="F2165" i="15"/>
  <c r="F2164" i="15"/>
  <c r="F2163" i="15"/>
  <c r="F2161" i="15"/>
  <c r="F2160" i="15"/>
  <c r="F2157" i="15"/>
  <c r="F2156" i="15"/>
  <c r="F2153" i="15"/>
  <c r="F2152" i="15"/>
  <c r="F2151" i="15"/>
  <c r="F2148" i="15"/>
  <c r="F2147" i="15"/>
  <c r="F2144" i="15"/>
  <c r="F2143" i="15"/>
  <c r="F2142" i="15"/>
  <c r="F2141" i="15"/>
  <c r="F2140" i="15"/>
  <c r="F2137" i="15"/>
  <c r="F2136" i="15"/>
  <c r="F2135" i="15"/>
  <c r="F2132" i="15"/>
  <c r="F2129" i="15"/>
  <c r="F2128" i="15"/>
  <c r="F2127" i="15"/>
  <c r="F2126" i="15"/>
  <c r="F2123" i="15"/>
  <c r="F2122" i="15"/>
  <c r="F2121" i="15"/>
  <c r="F2120" i="15"/>
  <c r="F2119" i="15"/>
  <c r="F2118" i="15"/>
  <c r="F2117" i="15"/>
  <c r="F2116" i="15"/>
  <c r="F2115" i="15"/>
  <c r="F2114" i="15"/>
  <c r="F2113" i="15"/>
  <c r="F2112" i="15"/>
  <c r="F2109" i="15"/>
  <c r="F2108" i="15"/>
  <c r="F2107" i="15"/>
  <c r="A2107" i="15"/>
  <c r="A2108" i="15" s="1"/>
  <c r="A2109" i="15" s="1"/>
  <c r="F2104" i="15"/>
  <c r="F2103" i="15"/>
  <c r="F2102" i="15"/>
  <c r="F2101" i="15"/>
  <c r="A2101" i="15"/>
  <c r="A2102" i="15" s="1"/>
  <c r="A2103" i="15" s="1"/>
  <c r="F2098" i="15"/>
  <c r="F2096" i="15"/>
  <c r="F2095" i="15"/>
  <c r="F2094" i="15"/>
  <c r="F2093" i="15"/>
  <c r="F2092" i="15"/>
  <c r="F2091" i="15"/>
  <c r="F2090" i="15"/>
  <c r="F2089" i="15"/>
  <c r="F2088" i="15"/>
  <c r="A2088" i="15"/>
  <c r="A2090" i="15" s="1"/>
  <c r="A2091" i="15" s="1"/>
  <c r="A2092" i="15" s="1"/>
  <c r="A2093" i="15" s="1"/>
  <c r="A2094" i="15" s="1"/>
  <c r="A2095" i="15" s="1"/>
  <c r="A2096" i="15" s="1"/>
  <c r="F2085" i="15"/>
  <c r="F2084" i="15"/>
  <c r="F2083" i="15"/>
  <c r="F2082" i="15"/>
  <c r="F2081" i="15"/>
  <c r="F2080" i="15"/>
  <c r="F2079" i="15"/>
  <c r="F2078" i="15"/>
  <c r="F2077" i="15"/>
  <c r="A2077" i="15"/>
  <c r="A2078" i="15" s="1"/>
  <c r="A2079" i="15" s="1"/>
  <c r="A2080" i="15" s="1"/>
  <c r="A2081" i="15" s="1"/>
  <c r="A2082" i="15" s="1"/>
  <c r="A2083" i="15" s="1"/>
  <c r="A2084" i="15" s="1"/>
  <c r="A2085" i="15" s="1"/>
  <c r="F2074" i="15"/>
  <c r="F2073" i="15"/>
  <c r="F2072" i="15"/>
  <c r="F2071" i="15"/>
  <c r="A2071" i="15"/>
  <c r="A2072" i="15" s="1"/>
  <c r="A2073" i="15" s="1"/>
  <c r="A2074" i="15" s="1"/>
  <c r="F2068" i="15"/>
  <c r="F2062" i="15"/>
  <c r="F2060" i="15"/>
  <c r="F2058" i="15"/>
  <c r="F2056" i="15"/>
  <c r="F2054" i="15"/>
  <c r="F2051" i="15"/>
  <c r="F2048" i="15"/>
  <c r="F2047" i="15"/>
  <c r="F2046" i="15"/>
  <c r="F2045" i="15"/>
  <c r="A2045" i="15"/>
  <c r="A2046" i="15" s="1"/>
  <c r="A2047" i="15" s="1"/>
  <c r="A2048" i="15" s="1"/>
  <c r="F2042" i="15"/>
  <c r="F2036" i="15"/>
  <c r="F2034" i="15"/>
  <c r="F2032" i="15"/>
  <c r="F2031" i="15"/>
  <c r="F2028" i="15"/>
  <c r="F2027" i="15"/>
  <c r="F2024" i="15"/>
  <c r="F2023" i="15"/>
  <c r="F2022" i="15"/>
  <c r="F2019" i="15"/>
  <c r="F2018" i="15"/>
  <c r="F2015" i="15"/>
  <c r="F2014" i="15"/>
  <c r="F2013" i="15"/>
  <c r="F2012" i="15"/>
  <c r="F2011" i="15"/>
  <c r="F2008" i="15"/>
  <c r="F2007" i="15"/>
  <c r="F2006" i="15"/>
  <c r="F2003" i="15"/>
  <c r="F1998" i="15"/>
  <c r="F1997" i="15"/>
  <c r="F1995" i="15"/>
  <c r="F1994" i="15"/>
  <c r="F1993" i="15"/>
  <c r="F1992" i="15"/>
  <c r="F1991" i="15"/>
  <c r="F1988" i="15"/>
  <c r="F1987" i="15"/>
  <c r="F1986" i="15"/>
  <c r="F1985" i="15"/>
  <c r="F1984" i="15"/>
  <c r="F1983" i="15"/>
  <c r="F1982" i="15"/>
  <c r="F1981" i="15"/>
  <c r="F1980" i="15"/>
  <c r="F1979" i="15"/>
  <c r="F1978" i="15"/>
  <c r="F1977" i="15"/>
  <c r="F1976" i="15"/>
  <c r="F1973" i="15"/>
  <c r="F1972" i="15"/>
  <c r="F1969" i="15"/>
  <c r="F1968" i="15"/>
  <c r="F1967" i="15"/>
  <c r="F1964" i="15"/>
  <c r="F1962" i="15"/>
  <c r="F1960" i="15"/>
  <c r="F1959" i="15"/>
  <c r="F1958" i="15"/>
  <c r="F1957" i="15"/>
  <c r="F1956" i="15"/>
  <c r="F1955" i="15"/>
  <c r="F1954" i="15"/>
  <c r="F1953" i="15"/>
  <c r="F1952" i="15"/>
  <c r="F1951" i="15"/>
  <c r="F1950" i="15"/>
  <c r="F1947" i="15"/>
  <c r="F1946" i="15"/>
  <c r="F1943" i="15"/>
  <c r="F1942" i="15"/>
  <c r="F1941" i="15"/>
  <c r="F1940" i="15"/>
  <c r="F1939" i="15"/>
  <c r="F1938" i="15"/>
  <c r="F1937" i="15"/>
  <c r="F1934" i="15"/>
  <c r="F1932" i="15"/>
  <c r="F1928" i="15"/>
  <c r="F1927" i="15"/>
  <c r="F1926" i="15"/>
  <c r="F1925" i="15"/>
  <c r="F1924" i="15"/>
  <c r="F1923" i="15"/>
  <c r="F1922" i="15"/>
  <c r="F1921" i="15"/>
  <c r="F1920" i="15"/>
  <c r="F1919" i="15"/>
  <c r="F1918" i="15"/>
  <c r="F1917" i="15"/>
  <c r="F1916" i="15"/>
  <c r="F1915" i="15"/>
  <c r="F1914" i="15"/>
  <c r="F1913" i="15"/>
  <c r="F1912" i="15"/>
  <c r="F1909" i="15"/>
  <c r="F1908" i="15"/>
  <c r="F1907" i="15"/>
  <c r="F1906" i="15"/>
  <c r="F1905" i="15"/>
  <c r="F1904" i="15"/>
  <c r="F1903" i="15"/>
  <c r="F1902" i="15"/>
  <c r="F1901" i="15"/>
  <c r="F1900" i="15"/>
  <c r="F1899" i="15"/>
  <c r="F1898" i="15"/>
  <c r="F1897" i="15"/>
  <c r="F1896" i="15"/>
  <c r="F1895" i="15"/>
  <c r="F1892" i="15"/>
  <c r="F1891" i="15"/>
  <c r="F1888" i="15"/>
  <c r="F1887" i="15"/>
  <c r="F1886" i="15"/>
  <c r="F1885" i="15"/>
  <c r="F1884" i="15"/>
  <c r="F1883" i="15"/>
  <c r="F1882" i="15"/>
  <c r="F1881" i="15"/>
  <c r="F1880" i="15"/>
  <c r="F1879" i="15"/>
  <c r="F1878" i="15"/>
  <c r="F1877" i="15"/>
  <c r="F1876" i="15"/>
  <c r="F1875" i="15"/>
  <c r="F1871" i="15"/>
  <c r="F1870" i="15"/>
  <c r="F1869" i="15"/>
  <c r="F1868" i="15"/>
  <c r="F1865" i="15"/>
  <c r="F1864" i="15"/>
  <c r="F1863" i="15"/>
  <c r="F1860" i="15"/>
  <c r="F1859" i="15"/>
  <c r="F1858" i="15"/>
  <c r="F1857" i="15"/>
  <c r="F1856" i="15"/>
  <c r="F1855" i="15"/>
  <c r="F1854" i="15"/>
  <c r="F1851" i="15"/>
  <c r="F1848" i="15"/>
  <c r="F1847" i="15"/>
  <c r="F1846" i="15"/>
  <c r="F1845" i="15"/>
  <c r="F1844" i="15"/>
  <c r="F1840" i="15"/>
  <c r="F1838" i="15"/>
  <c r="F1837" i="15"/>
  <c r="F1836" i="15"/>
  <c r="F1833" i="15"/>
  <c r="F1832" i="15"/>
  <c r="F1829" i="15"/>
  <c r="F1827" i="15"/>
  <c r="F1826" i="15"/>
  <c r="F1825" i="15"/>
  <c r="F1824" i="15"/>
  <c r="F1823" i="15"/>
  <c r="F1822" i="15"/>
  <c r="F1821" i="15"/>
  <c r="F1818" i="15"/>
  <c r="F1816" i="15"/>
  <c r="F1815" i="15"/>
  <c r="F1814" i="15"/>
  <c r="F1813" i="15"/>
  <c r="F1812" i="15"/>
  <c r="F1811" i="15"/>
  <c r="F1810" i="15"/>
  <c r="F1807" i="15"/>
  <c r="F1806" i="15"/>
  <c r="F1805" i="15"/>
  <c r="F1803" i="15"/>
  <c r="F1802" i="15"/>
  <c r="F1798" i="15"/>
  <c r="F1790" i="15"/>
  <c r="F1789" i="15"/>
  <c r="F1787" i="15"/>
  <c r="F1786" i="15"/>
  <c r="F1785" i="15"/>
  <c r="A1785" i="15"/>
  <c r="A1786" i="15" s="1"/>
  <c r="A1787" i="15" s="1"/>
  <c r="F1782" i="15"/>
  <c r="F1780" i="15"/>
  <c r="F1778" i="15"/>
  <c r="A1778" i="15"/>
  <c r="F1775" i="15"/>
  <c r="A1775" i="15"/>
  <c r="F1772" i="15"/>
  <c r="A1772" i="15"/>
  <c r="F1769" i="15"/>
  <c r="F1768" i="15"/>
  <c r="F1767" i="15"/>
  <c r="F1766" i="15"/>
  <c r="F1765" i="15"/>
  <c r="A1765" i="15"/>
  <c r="A1766" i="15" s="1"/>
  <c r="A1767" i="15" s="1"/>
  <c r="A1768" i="15" s="1"/>
  <c r="A1769" i="15" s="1"/>
  <c r="F1762" i="15"/>
  <c r="F1761" i="15"/>
  <c r="F1760" i="15"/>
  <c r="A1760" i="15"/>
  <c r="A1761" i="15" s="1"/>
  <c r="A1762" i="15" s="1"/>
  <c r="F1757" i="15"/>
  <c r="F1747" i="15"/>
  <c r="F1745" i="15"/>
  <c r="F1743" i="15"/>
  <c r="F1742" i="15"/>
  <c r="A1742" i="15"/>
  <c r="F1739" i="15"/>
  <c r="F1737" i="15"/>
  <c r="F1735" i="15"/>
  <c r="F1734" i="15"/>
  <c r="F1733" i="15"/>
  <c r="A1733" i="15"/>
  <c r="A1734" i="15" s="1"/>
  <c r="A1735" i="15" s="1"/>
  <c r="F1730" i="15"/>
  <c r="F1729" i="15"/>
  <c r="F1728" i="15"/>
  <c r="A1728" i="15"/>
  <c r="A1729" i="15" s="1"/>
  <c r="A1730" i="15" s="1"/>
  <c r="F1725" i="15"/>
  <c r="F1724" i="15"/>
  <c r="F1723" i="15"/>
  <c r="A1723" i="15"/>
  <c r="A1724" i="15" s="1"/>
  <c r="A1725" i="15" s="1"/>
  <c r="F1720" i="15"/>
  <c r="F1719" i="15"/>
  <c r="F1718" i="15"/>
  <c r="F1717" i="15"/>
  <c r="F1716" i="15"/>
  <c r="A1716" i="15"/>
  <c r="A1717" i="15" s="1"/>
  <c r="A1718" i="15" s="1"/>
  <c r="A1719" i="15" s="1"/>
  <c r="A1720" i="15" s="1"/>
  <c r="F1713" i="15"/>
  <c r="F1707" i="15"/>
  <c r="F1705" i="15"/>
  <c r="F1703" i="15"/>
  <c r="F1701" i="15"/>
  <c r="F1699" i="15"/>
  <c r="F1696" i="15"/>
  <c r="F1693" i="15"/>
  <c r="F1690" i="15"/>
  <c r="F1689" i="15"/>
  <c r="F1688" i="15"/>
  <c r="F1687" i="15"/>
  <c r="F1686" i="15"/>
  <c r="A1686" i="15"/>
  <c r="A1687" i="15" s="1"/>
  <c r="A1688" i="15" s="1"/>
  <c r="A1689" i="15" s="1"/>
  <c r="A1690" i="15" s="1"/>
  <c r="F1683" i="15"/>
  <c r="F1678" i="15"/>
  <c r="F1676" i="15"/>
  <c r="F1674" i="15"/>
  <c r="F1672" i="15"/>
  <c r="F1671" i="15"/>
  <c r="F1668" i="15"/>
  <c r="F1667" i="15"/>
  <c r="F1664" i="15"/>
  <c r="F1663" i="15"/>
  <c r="F1662" i="15"/>
  <c r="F1659" i="15"/>
  <c r="F1658" i="15"/>
  <c r="F1655" i="15"/>
  <c r="F1654" i="15"/>
  <c r="F1653" i="15"/>
  <c r="F1652" i="15"/>
  <c r="F1651" i="15"/>
  <c r="F1648" i="15"/>
  <c r="F1647" i="15"/>
  <c r="F1646" i="15"/>
  <c r="F1643" i="15"/>
  <c r="F1640" i="15"/>
  <c r="F1638" i="15"/>
  <c r="F1637" i="15"/>
  <c r="F1636" i="15"/>
  <c r="F1635" i="15"/>
  <c r="F1634" i="15"/>
  <c r="F1631" i="15"/>
  <c r="F1630" i="15"/>
  <c r="F1629" i="15"/>
  <c r="F1628" i="15"/>
  <c r="F1627" i="15"/>
  <c r="F1626" i="15"/>
  <c r="F1625" i="15"/>
  <c r="F1624" i="15"/>
  <c r="F1623" i="15"/>
  <c r="F1622" i="15"/>
  <c r="F1621" i="15"/>
  <c r="F1620" i="15"/>
  <c r="F1619" i="15"/>
  <c r="F1616" i="15"/>
  <c r="F1615" i="15"/>
  <c r="F1612" i="15"/>
  <c r="F1611" i="15"/>
  <c r="F1610" i="15"/>
  <c r="F1607" i="15"/>
  <c r="F1605" i="15"/>
  <c r="F1603" i="15"/>
  <c r="F1602" i="15"/>
  <c r="F1601" i="15"/>
  <c r="F1600" i="15"/>
  <c r="F1599" i="15"/>
  <c r="F1598" i="15"/>
  <c r="F1597" i="15"/>
  <c r="F1596" i="15"/>
  <c r="F1595" i="15"/>
  <c r="F1594" i="15"/>
  <c r="F1593" i="15"/>
  <c r="F1590" i="15"/>
  <c r="F1589" i="15"/>
  <c r="F1586" i="15"/>
  <c r="F1585" i="15"/>
  <c r="F1584" i="15"/>
  <c r="F1583" i="15"/>
  <c r="F1582" i="15"/>
  <c r="F1581" i="15"/>
  <c r="F1580" i="15"/>
  <c r="F1577" i="15"/>
  <c r="F1575" i="15"/>
  <c r="F1571" i="15"/>
  <c r="F1570" i="15"/>
  <c r="F1569" i="15"/>
  <c r="F1568" i="15"/>
  <c r="F1565" i="15"/>
  <c r="F1564" i="15"/>
  <c r="F1563" i="15"/>
  <c r="F1562" i="15"/>
  <c r="F1561" i="15"/>
  <c r="F1560" i="15"/>
  <c r="F1559" i="15"/>
  <c r="F1558" i="15"/>
  <c r="F1557" i="15"/>
  <c r="F1556" i="15"/>
  <c r="F1553" i="15"/>
  <c r="F1552" i="15"/>
  <c r="F1551" i="15"/>
  <c r="F1550" i="15"/>
  <c r="F1547" i="15"/>
  <c r="F1546" i="15"/>
  <c r="F1543" i="15"/>
  <c r="F1541" i="15"/>
  <c r="F1540" i="15"/>
  <c r="F1539" i="15"/>
  <c r="F1538" i="15"/>
  <c r="F1537" i="15"/>
  <c r="F1536" i="15"/>
  <c r="F1535" i="15"/>
  <c r="F1534" i="15"/>
  <c r="F1533" i="15"/>
  <c r="F1532" i="15"/>
  <c r="F1529" i="15"/>
  <c r="F1528" i="15"/>
  <c r="F1527" i="15"/>
  <c r="F1526" i="15"/>
  <c r="F1525" i="15"/>
  <c r="F1524" i="15"/>
  <c r="F1523" i="15"/>
  <c r="F1522" i="15"/>
  <c r="F1521" i="15"/>
  <c r="F1520" i="15"/>
  <c r="F1517" i="15"/>
  <c r="F1516" i="15"/>
  <c r="F1515" i="15"/>
  <c r="F1513" i="15"/>
  <c r="F1512" i="15"/>
  <c r="F1508" i="15"/>
  <c r="F1502" i="15"/>
  <c r="F1500" i="15"/>
  <c r="F1497" i="15"/>
  <c r="F1496" i="15"/>
  <c r="F1494" i="15"/>
  <c r="F1491" i="15"/>
  <c r="F1488" i="15"/>
  <c r="F1485" i="15"/>
  <c r="F1484" i="15"/>
  <c r="F1483" i="15"/>
  <c r="F1482" i="15"/>
  <c r="F1481" i="15"/>
  <c r="A1481" i="15"/>
  <c r="A1482" i="15" s="1"/>
  <c r="A1483" i="15" s="1"/>
  <c r="A1484" i="15" s="1"/>
  <c r="A1485" i="15" s="1"/>
  <c r="F1478" i="15"/>
  <c r="F1473" i="15"/>
  <c r="F1472" i="15"/>
  <c r="F1471" i="15"/>
  <c r="F1470" i="15"/>
  <c r="F1469" i="15"/>
  <c r="F1468" i="15"/>
  <c r="F1467" i="15"/>
  <c r="F1466" i="15"/>
  <c r="F1465" i="15"/>
  <c r="F1464" i="15"/>
  <c r="F1463" i="15"/>
  <c r="F1462" i="15"/>
  <c r="F1461" i="15"/>
  <c r="F1460" i="15"/>
  <c r="F1459" i="15"/>
  <c r="F1458" i="15"/>
  <c r="F1457" i="15"/>
  <c r="F1456" i="15"/>
  <c r="F1455" i="15"/>
  <c r="F1452" i="15"/>
  <c r="F1450" i="15"/>
  <c r="F1445" i="15"/>
  <c r="F1443" i="15"/>
  <c r="F1442" i="15"/>
  <c r="A1442" i="15"/>
  <c r="A1443" i="15" s="1"/>
  <c r="F1441" i="15"/>
  <c r="F1439" i="15"/>
  <c r="F1438" i="15"/>
  <c r="F1437" i="15"/>
  <c r="F1436" i="15"/>
  <c r="F1435" i="15"/>
  <c r="A1435" i="15"/>
  <c r="A1436" i="15" s="1"/>
  <c r="A1437" i="15" s="1"/>
  <c r="A1438" i="15" s="1"/>
  <c r="A1439" i="15" s="1"/>
  <c r="F1432" i="15"/>
  <c r="F1431" i="15"/>
  <c r="F1430" i="15"/>
  <c r="F1429" i="15"/>
  <c r="F1427" i="15"/>
  <c r="F1426" i="15"/>
  <c r="F1425" i="15"/>
  <c r="A1425" i="15"/>
  <c r="A1426" i="15" s="1"/>
  <c r="A1427" i="15" s="1"/>
  <c r="F1422" i="15"/>
  <c r="F1421" i="15"/>
  <c r="A1421" i="15"/>
  <c r="A1422" i="15" s="1"/>
  <c r="F1418" i="15"/>
  <c r="F1417" i="15"/>
  <c r="F1416" i="15"/>
  <c r="F1415" i="15"/>
  <c r="F1414" i="15"/>
  <c r="F1413" i="15"/>
  <c r="F1412" i="15"/>
  <c r="F1411" i="15"/>
  <c r="F1410" i="15"/>
  <c r="F1409" i="15"/>
  <c r="F1408" i="15"/>
  <c r="F1407" i="15"/>
  <c r="F1406" i="15"/>
  <c r="F1405" i="15"/>
  <c r="A1405" i="15"/>
  <c r="A1406" i="15" s="1"/>
  <c r="A1407" i="15" s="1"/>
  <c r="A1408" i="15" s="1"/>
  <c r="A1409" i="15" s="1"/>
  <c r="A1410" i="15" s="1"/>
  <c r="A1411" i="15" s="1"/>
  <c r="A1412" i="15" s="1"/>
  <c r="A1413" i="15" s="1"/>
  <c r="F1404" i="15"/>
  <c r="F1403" i="15"/>
  <c r="F1402" i="15"/>
  <c r="A1402" i="15"/>
  <c r="F1401" i="15"/>
  <c r="F1400" i="15"/>
  <c r="F1399" i="15"/>
  <c r="F1398" i="15"/>
  <c r="F1397" i="15"/>
  <c r="F1396" i="15"/>
  <c r="F1395" i="15"/>
  <c r="F1394" i="15"/>
  <c r="F1393" i="15"/>
  <c r="F1392" i="15"/>
  <c r="F1391" i="15"/>
  <c r="F1390" i="15"/>
  <c r="F1389" i="15"/>
  <c r="F1386" i="15"/>
  <c r="F1385" i="15"/>
  <c r="A1385" i="15"/>
  <c r="F1384" i="15"/>
  <c r="F1381" i="15"/>
  <c r="F1375" i="15"/>
  <c r="F1373" i="15"/>
  <c r="F1371" i="15"/>
  <c r="F1369" i="15"/>
  <c r="F1367" i="15"/>
  <c r="A1367" i="15"/>
  <c r="F1364" i="15"/>
  <c r="A1364" i="15"/>
  <c r="F1361" i="15"/>
  <c r="A1361" i="15"/>
  <c r="F1358" i="15"/>
  <c r="F1357" i="15"/>
  <c r="F1356" i="15"/>
  <c r="F1355" i="15"/>
  <c r="F1354" i="15"/>
  <c r="A1354" i="15"/>
  <c r="A1355" i="15" s="1"/>
  <c r="A1356" i="15" s="1"/>
  <c r="A1357" i="15" s="1"/>
  <c r="A1358" i="15" s="1"/>
  <c r="F1351" i="15"/>
  <c r="F1341" i="15"/>
  <c r="F1340" i="15"/>
  <c r="F1339" i="15"/>
  <c r="F1337" i="15"/>
  <c r="A1337" i="15"/>
  <c r="F1336" i="15"/>
  <c r="F1334" i="15"/>
  <c r="F1333" i="15"/>
  <c r="F1332" i="15"/>
  <c r="F1331" i="15"/>
  <c r="F1330" i="15"/>
  <c r="F1329" i="15"/>
  <c r="A1329" i="15"/>
  <c r="A1330" i="15" s="1"/>
  <c r="F1328" i="15"/>
  <c r="F1327" i="15"/>
  <c r="F1326" i="15"/>
  <c r="F1325" i="15"/>
  <c r="A1325" i="15"/>
  <c r="A1326" i="15" s="1"/>
  <c r="F1324" i="15"/>
  <c r="F1323" i="15"/>
  <c r="F1322" i="15"/>
  <c r="F1321" i="15"/>
  <c r="A1321" i="15"/>
  <c r="A1322" i="15" s="1"/>
  <c r="F1320" i="15"/>
  <c r="F1319" i="15"/>
  <c r="F1318" i="15"/>
  <c r="F1317" i="15"/>
  <c r="F1316" i="15"/>
  <c r="F1315" i="15"/>
  <c r="F1314" i="15"/>
  <c r="A1314" i="15"/>
  <c r="A1315" i="15" s="1"/>
  <c r="A1316" i="15" s="1"/>
  <c r="A1317" i="15" s="1"/>
  <c r="A1318" i="15" s="1"/>
  <c r="F1313" i="15"/>
  <c r="F1312" i="15"/>
  <c r="F1311" i="15"/>
  <c r="F1306" i="15"/>
  <c r="F1304" i="15"/>
  <c r="F1302" i="15"/>
  <c r="F1300" i="15"/>
  <c r="F1299" i="15"/>
  <c r="F1296" i="15"/>
  <c r="F1295" i="15"/>
  <c r="F1292" i="15"/>
  <c r="F1291" i="15"/>
  <c r="F1290" i="15"/>
  <c r="F1287" i="15"/>
  <c r="F1286" i="15"/>
  <c r="F1283" i="15"/>
  <c r="F1282" i="15"/>
  <c r="F1281" i="15"/>
  <c r="F1280" i="15"/>
  <c r="F1279" i="15"/>
  <c r="F1276" i="15"/>
  <c r="F1275" i="15"/>
  <c r="F1274" i="15"/>
  <c r="F1271" i="15"/>
  <c r="F1268" i="15"/>
  <c r="F1266" i="15"/>
  <c r="F1265" i="15"/>
  <c r="F1264" i="15"/>
  <c r="F1263" i="15"/>
  <c r="F1262" i="15"/>
  <c r="F1259" i="15"/>
  <c r="F1258" i="15"/>
  <c r="F1257" i="15"/>
  <c r="F1256" i="15"/>
  <c r="F1255" i="15"/>
  <c r="F1254" i="15"/>
  <c r="F1253" i="15"/>
  <c r="F1252" i="15"/>
  <c r="F1251" i="15"/>
  <c r="F1250" i="15"/>
  <c r="F1249" i="15"/>
  <c r="F1248" i="15"/>
  <c r="F1247" i="15"/>
  <c r="F1244" i="15"/>
  <c r="F1243" i="15"/>
  <c r="F1240" i="15"/>
  <c r="F1239" i="15"/>
  <c r="F1238" i="15"/>
  <c r="F1235" i="15"/>
  <c r="F1233" i="15"/>
  <c r="F1231" i="15"/>
  <c r="F1230" i="15"/>
  <c r="F1229" i="15"/>
  <c r="F1228" i="15"/>
  <c r="F1227" i="15"/>
  <c r="F1226" i="15"/>
  <c r="F1225" i="15"/>
  <c r="F1224" i="15"/>
  <c r="F1223" i="15"/>
  <c r="F1222" i="15"/>
  <c r="F1221" i="15"/>
  <c r="F1218" i="15"/>
  <c r="F1217" i="15"/>
  <c r="F1214" i="15"/>
  <c r="F1213" i="15"/>
  <c r="F1212" i="15"/>
  <c r="F1211" i="15"/>
  <c r="F1210" i="15"/>
  <c r="F1209" i="15"/>
  <c r="F1208" i="15"/>
  <c r="F1205" i="15"/>
  <c r="F1203" i="15"/>
  <c r="F1199" i="15"/>
  <c r="F1198" i="15"/>
  <c r="F1197" i="15"/>
  <c r="F1196" i="15"/>
  <c r="F1193" i="15"/>
  <c r="F1192" i="15"/>
  <c r="F1191" i="15"/>
  <c r="F1190" i="15"/>
  <c r="F1189" i="15"/>
  <c r="F1188" i="15"/>
  <c r="F1187" i="15"/>
  <c r="F1186" i="15"/>
  <c r="F1185" i="15"/>
  <c r="F1184" i="15"/>
  <c r="F1183" i="15"/>
  <c r="F1182" i="15"/>
  <c r="F1181" i="15"/>
  <c r="F1180" i="15"/>
  <c r="F1179" i="15"/>
  <c r="F1176" i="15"/>
  <c r="F1175" i="15"/>
  <c r="F1174" i="15"/>
  <c r="F1173" i="15"/>
  <c r="F1170" i="15"/>
  <c r="F1169" i="15"/>
  <c r="F1166" i="15"/>
  <c r="F1165" i="15"/>
  <c r="F1164" i="15"/>
  <c r="F1163" i="15"/>
  <c r="F1162" i="15"/>
  <c r="F1161" i="15"/>
  <c r="F1160" i="15"/>
  <c r="F1159" i="15"/>
  <c r="F1158" i="15"/>
  <c r="F1157" i="15"/>
  <c r="F1154" i="15"/>
  <c r="F1153" i="15"/>
  <c r="F1152" i="15"/>
  <c r="F1151" i="15"/>
  <c r="F1150" i="15"/>
  <c r="F1149" i="15"/>
  <c r="F1148" i="15"/>
  <c r="F1147" i="15"/>
  <c r="F1144" i="15"/>
  <c r="F1143" i="15"/>
  <c r="F1142" i="15"/>
  <c r="F1139" i="15"/>
  <c r="F1133" i="15"/>
  <c r="F1132" i="15"/>
  <c r="F1131" i="15"/>
  <c r="F1129" i="15"/>
  <c r="F1128" i="15"/>
  <c r="F1127" i="15"/>
  <c r="F1126" i="15"/>
  <c r="F1125" i="15"/>
  <c r="A1125" i="15"/>
  <c r="F1124" i="15"/>
  <c r="F1123" i="15"/>
  <c r="F1122" i="15"/>
  <c r="A1122" i="15"/>
  <c r="F1121" i="15"/>
  <c r="F1120" i="15"/>
  <c r="F1119" i="15"/>
  <c r="A1119" i="15"/>
  <c r="F1118" i="15"/>
  <c r="F1117" i="15"/>
  <c r="F1116" i="15"/>
  <c r="F1115" i="15"/>
  <c r="F1114" i="15"/>
  <c r="F1113" i="15"/>
  <c r="F1112" i="15"/>
  <c r="A1112" i="15"/>
  <c r="A1113" i="15" s="1"/>
  <c r="A1114" i="15" s="1"/>
  <c r="A1115" i="15" s="1"/>
  <c r="A1116" i="15" s="1"/>
  <c r="F1111" i="15"/>
  <c r="F1110" i="15"/>
  <c r="F1109" i="15"/>
  <c r="F1104" i="15"/>
  <c r="F1103" i="15"/>
  <c r="A1103" i="15"/>
  <c r="A1104" i="15" s="1"/>
  <c r="F1093" i="15"/>
  <c r="F1092" i="15"/>
  <c r="F1091" i="15"/>
  <c r="F1089" i="15"/>
  <c r="F1088" i="15"/>
  <c r="F1087" i="15"/>
  <c r="A1087" i="15"/>
  <c r="A1088" i="15" s="1"/>
  <c r="A1089" i="15" s="1"/>
  <c r="F1084" i="15"/>
  <c r="F1083" i="15"/>
  <c r="A1083" i="15"/>
  <c r="A1084" i="15" s="1"/>
  <c r="F1080" i="15"/>
  <c r="F1079" i="15"/>
  <c r="F1078" i="15"/>
  <c r="F1077" i="15"/>
  <c r="F1076" i="15"/>
  <c r="F1075" i="15"/>
  <c r="F1073" i="15"/>
  <c r="F1072" i="15"/>
  <c r="F1071" i="15"/>
  <c r="F1070" i="15"/>
  <c r="F1068" i="15"/>
  <c r="F1067" i="15"/>
  <c r="F1066" i="15"/>
  <c r="F1065" i="15"/>
  <c r="F1063" i="15"/>
  <c r="F1062" i="15"/>
  <c r="F1061" i="15"/>
  <c r="A1061" i="15"/>
  <c r="F1060" i="15"/>
  <c r="F1059" i="15"/>
  <c r="F1058" i="15"/>
  <c r="F1056" i="15"/>
  <c r="F1055" i="15"/>
  <c r="F1054" i="15"/>
  <c r="A1054" i="15"/>
  <c r="A1055" i="15" s="1"/>
  <c r="A1056" i="15" s="1"/>
  <c r="F1053" i="15"/>
  <c r="F1052" i="15"/>
  <c r="F1051" i="15"/>
  <c r="F1050" i="15"/>
  <c r="F1045" i="15"/>
  <c r="F1044" i="15"/>
  <c r="F1043" i="15"/>
  <c r="F1041" i="15"/>
  <c r="F1040" i="15"/>
  <c r="F1039" i="15"/>
  <c r="A1039" i="15"/>
  <c r="A1040" i="15" s="1"/>
  <c r="A1041" i="15" s="1"/>
  <c r="F1036" i="15"/>
  <c r="F1034" i="15"/>
  <c r="F1033" i="15"/>
  <c r="F1031" i="15"/>
  <c r="F1030" i="15"/>
  <c r="F1028" i="15"/>
  <c r="F1027" i="15"/>
  <c r="F1025" i="15"/>
  <c r="F1024" i="15"/>
  <c r="F1023" i="15"/>
  <c r="F1022" i="15"/>
  <c r="F1021" i="15"/>
  <c r="F1020" i="15"/>
  <c r="A1020" i="15"/>
  <c r="A1021" i="15" s="1"/>
  <c r="A1022" i="15" s="1"/>
  <c r="A1023" i="15" s="1"/>
  <c r="F1018" i="15"/>
  <c r="F1017" i="15"/>
  <c r="F1016" i="15"/>
  <c r="A1016" i="15"/>
  <c r="A1017" i="15" s="1"/>
  <c r="A1018" i="15" s="1"/>
  <c r="F1015" i="15"/>
  <c r="F1013" i="15"/>
  <c r="A1013" i="15"/>
  <c r="F1007" i="15"/>
  <c r="F1006" i="15"/>
  <c r="F1005" i="15"/>
  <c r="F1003" i="15"/>
  <c r="F1001" i="15"/>
  <c r="F1000" i="15"/>
  <c r="F998" i="15"/>
  <c r="F997" i="15"/>
  <c r="F995" i="15"/>
  <c r="F994" i="15"/>
  <c r="F992" i="15"/>
  <c r="F991" i="15"/>
  <c r="F990" i="15"/>
  <c r="F989" i="15"/>
  <c r="F988" i="15"/>
  <c r="F987" i="15"/>
  <c r="A987" i="15"/>
  <c r="A994" i="15" s="1"/>
  <c r="F985" i="15"/>
  <c r="A985" i="15"/>
  <c r="F979" i="15"/>
  <c r="F977" i="15"/>
  <c r="F975" i="15"/>
  <c r="F973" i="15"/>
  <c r="F972" i="15"/>
  <c r="F969" i="15"/>
  <c r="F968" i="15"/>
  <c r="F965" i="15"/>
  <c r="F964" i="15"/>
  <c r="F963" i="15"/>
  <c r="F960" i="15"/>
  <c r="F959" i="15"/>
  <c r="F956" i="15"/>
  <c r="F955" i="15"/>
  <c r="F954" i="15"/>
  <c r="F953" i="15"/>
  <c r="F952" i="15"/>
  <c r="F949" i="15"/>
  <c r="F948" i="15"/>
  <c r="F947" i="15"/>
  <c r="F944" i="15"/>
  <c r="F941" i="15"/>
  <c r="F939" i="15"/>
  <c r="F938" i="15"/>
  <c r="F937" i="15"/>
  <c r="F936" i="15"/>
  <c r="F935" i="15"/>
  <c r="F932" i="15"/>
  <c r="F931" i="15"/>
  <c r="F930" i="15"/>
  <c r="F929" i="15"/>
  <c r="F928" i="15"/>
  <c r="F927" i="15"/>
  <c r="F926" i="15"/>
  <c r="F925" i="15"/>
  <c r="F924" i="15"/>
  <c r="F923" i="15"/>
  <c r="F922" i="15"/>
  <c r="F921" i="15"/>
  <c r="F920" i="15"/>
  <c r="F917" i="15"/>
  <c r="F916" i="15"/>
  <c r="F913" i="15"/>
  <c r="F912" i="15"/>
  <c r="F911" i="15"/>
  <c r="F908" i="15"/>
  <c r="F906" i="15"/>
  <c r="F904" i="15"/>
  <c r="F903" i="15"/>
  <c r="F902" i="15"/>
  <c r="F901" i="15"/>
  <c r="F900" i="15"/>
  <c r="F899" i="15"/>
  <c r="F898" i="15"/>
  <c r="F897" i="15"/>
  <c r="F896" i="15"/>
  <c r="F895" i="15"/>
  <c r="F894" i="15"/>
  <c r="F891" i="15"/>
  <c r="F890" i="15"/>
  <c r="F887" i="15"/>
  <c r="F886" i="15"/>
  <c r="F885" i="15"/>
  <c r="F884" i="15"/>
  <c r="F883" i="15"/>
  <c r="F882" i="15"/>
  <c r="F881" i="15"/>
  <c r="F878" i="15"/>
  <c r="F876" i="15"/>
  <c r="F872" i="15"/>
  <c r="F871" i="15"/>
  <c r="F870" i="15"/>
  <c r="F869" i="15"/>
  <c r="F866" i="15"/>
  <c r="F865" i="15"/>
  <c r="F864" i="15"/>
  <c r="F863" i="15"/>
  <c r="F862" i="15"/>
  <c r="F861" i="15"/>
  <c r="F860" i="15"/>
  <c r="F859" i="15"/>
  <c r="F858" i="15"/>
  <c r="F857" i="15"/>
  <c r="F854" i="15"/>
  <c r="F853" i="15"/>
  <c r="F852" i="15"/>
  <c r="F851" i="15"/>
  <c r="F848" i="15"/>
  <c r="F847" i="15"/>
  <c r="F844" i="15"/>
  <c r="F842" i="15"/>
  <c r="F841" i="15"/>
  <c r="F840" i="15"/>
  <c r="F839" i="15"/>
  <c r="F838" i="15"/>
  <c r="F837" i="15"/>
  <c r="F836" i="15"/>
  <c r="F835" i="15"/>
  <c r="F834" i="15"/>
  <c r="F833" i="15"/>
  <c r="F830" i="15"/>
  <c r="F829" i="15"/>
  <c r="F828" i="15"/>
  <c r="F827" i="15"/>
  <c r="F826" i="15"/>
  <c r="F825" i="15"/>
  <c r="F824" i="15"/>
  <c r="F823" i="15"/>
  <c r="F822" i="15"/>
  <c r="F821" i="15"/>
  <c r="F818" i="15"/>
  <c r="F817" i="15"/>
  <c r="F816" i="15"/>
  <c r="F814" i="15"/>
  <c r="F813" i="15"/>
  <c r="F809" i="15"/>
  <c r="F803" i="15"/>
  <c r="F802" i="15"/>
  <c r="F801" i="15"/>
  <c r="F800" i="15"/>
  <c r="F799" i="15"/>
  <c r="F798" i="15"/>
  <c r="F797" i="15"/>
  <c r="A797" i="15"/>
  <c r="A798" i="15" s="1"/>
  <c r="A799" i="15" s="1"/>
  <c r="F796" i="15"/>
  <c r="F794" i="15"/>
  <c r="F793" i="15"/>
  <c r="F792" i="15"/>
  <c r="F791" i="15"/>
  <c r="F790" i="15"/>
  <c r="F789" i="15"/>
  <c r="F788" i="15"/>
  <c r="F787" i="15"/>
  <c r="A787" i="15"/>
  <c r="F786" i="15"/>
  <c r="F785" i="15"/>
  <c r="F784" i="15"/>
  <c r="F783" i="15"/>
  <c r="F782" i="15"/>
  <c r="F781" i="15"/>
  <c r="A781" i="15"/>
  <c r="A782" i="15" s="1"/>
  <c r="A783" i="15" s="1"/>
  <c r="A784" i="15" s="1"/>
  <c r="F780" i="15"/>
  <c r="F779" i="15"/>
  <c r="F778" i="15"/>
  <c r="F777" i="15"/>
  <c r="F776" i="15"/>
  <c r="F775" i="15"/>
  <c r="F774" i="15"/>
  <c r="F773" i="15"/>
  <c r="F768" i="15"/>
  <c r="F767" i="15"/>
  <c r="F766" i="15"/>
  <c r="F765" i="15"/>
  <c r="F764" i="15"/>
  <c r="F763" i="15"/>
  <c r="F762" i="15"/>
  <c r="F761" i="15"/>
  <c r="F760" i="15"/>
  <c r="F759" i="15"/>
  <c r="F758" i="15"/>
  <c r="F757" i="15"/>
  <c r="F756" i="15"/>
  <c r="F755" i="15"/>
  <c r="F754" i="15"/>
  <c r="F753" i="15"/>
  <c r="F752" i="15"/>
  <c r="F749" i="15"/>
  <c r="F747" i="15"/>
  <c r="F742" i="15"/>
  <c r="F740" i="15"/>
  <c r="F739" i="15"/>
  <c r="A739" i="15"/>
  <c r="A740" i="15" s="1"/>
  <c r="F738" i="15"/>
  <c r="F736" i="15"/>
  <c r="F735" i="15"/>
  <c r="F734" i="15"/>
  <c r="F733" i="15"/>
  <c r="F732" i="15"/>
  <c r="A732" i="15"/>
  <c r="A733" i="15" s="1"/>
  <c r="A734" i="15" s="1"/>
  <c r="A735" i="15" s="1"/>
  <c r="A736" i="15" s="1"/>
  <c r="F729" i="15"/>
  <c r="F728" i="15"/>
  <c r="F727" i="15"/>
  <c r="F726" i="15"/>
  <c r="F724" i="15"/>
  <c r="F723" i="15"/>
  <c r="F722" i="15"/>
  <c r="A722" i="15"/>
  <c r="A723" i="15" s="1"/>
  <c r="A724" i="15" s="1"/>
  <c r="F719" i="15"/>
  <c r="F718" i="15"/>
  <c r="A718" i="15"/>
  <c r="A719" i="15" s="1"/>
  <c r="F715" i="15"/>
  <c r="F714" i="15"/>
  <c r="F713" i="15"/>
  <c r="F712" i="15"/>
  <c r="F711" i="15"/>
  <c r="F710" i="15"/>
  <c r="F709" i="15"/>
  <c r="F708" i="15"/>
  <c r="F707" i="15"/>
  <c r="F706" i="15"/>
  <c r="F705" i="15"/>
  <c r="F704" i="15"/>
  <c r="F703" i="15"/>
  <c r="F702" i="15"/>
  <c r="A702" i="15"/>
  <c r="A703" i="15" s="1"/>
  <c r="A704" i="15" s="1"/>
  <c r="A705" i="15" s="1"/>
  <c r="A706" i="15" s="1"/>
  <c r="A707" i="15" s="1"/>
  <c r="A708" i="15" s="1"/>
  <c r="A709" i="15" s="1"/>
  <c r="A710" i="15" s="1"/>
  <c r="F701" i="15"/>
  <c r="F700" i="15"/>
  <c r="F699" i="15"/>
  <c r="A699" i="15"/>
  <c r="F698" i="15"/>
  <c r="F697" i="15"/>
  <c r="F696" i="15"/>
  <c r="F695" i="15"/>
  <c r="F694" i="15"/>
  <c r="F693" i="15"/>
  <c r="F692" i="15"/>
  <c r="F691" i="15"/>
  <c r="F690" i="15"/>
  <c r="F689" i="15"/>
  <c r="F688" i="15"/>
  <c r="F687" i="15"/>
  <c r="F686" i="15"/>
  <c r="F683" i="15"/>
  <c r="F682" i="15"/>
  <c r="A682" i="15"/>
  <c r="F681" i="15"/>
  <c r="F678" i="15"/>
  <c r="F672" i="15"/>
  <c r="F671" i="15"/>
  <c r="F670" i="15"/>
  <c r="F668" i="15"/>
  <c r="F667" i="15"/>
  <c r="F666" i="15"/>
  <c r="F665" i="15"/>
  <c r="F664" i="15"/>
  <c r="A664" i="15"/>
  <c r="F663" i="15"/>
  <c r="F662" i="15"/>
  <c r="F661" i="15"/>
  <c r="A661" i="15"/>
  <c r="F660" i="15"/>
  <c r="F659" i="15"/>
  <c r="F658" i="15"/>
  <c r="A658" i="15"/>
  <c r="F657" i="15"/>
  <c r="F656" i="15"/>
  <c r="F655" i="15"/>
  <c r="F654" i="15"/>
  <c r="F653" i="15"/>
  <c r="F652" i="15"/>
  <c r="A652" i="15"/>
  <c r="A653" i="15" s="1"/>
  <c r="A654" i="15" s="1"/>
  <c r="A655" i="15" s="1"/>
  <c r="F651" i="15"/>
  <c r="F650" i="15"/>
  <c r="F649" i="15"/>
  <c r="F640" i="15"/>
  <c r="F639" i="15"/>
  <c r="F638" i="15"/>
  <c r="F636" i="15"/>
  <c r="F633" i="15"/>
  <c r="F631" i="15"/>
  <c r="F630" i="15"/>
  <c r="A630" i="15"/>
  <c r="A631" i="15" s="1"/>
  <c r="F629" i="15"/>
  <c r="F627" i="15"/>
  <c r="F626" i="15"/>
  <c r="A626" i="15"/>
  <c r="A627" i="15" s="1"/>
  <c r="F625" i="15"/>
  <c r="F623" i="15"/>
  <c r="F622" i="15"/>
  <c r="A622" i="15"/>
  <c r="A623" i="15" s="1"/>
  <c r="F621" i="15"/>
  <c r="F619" i="15"/>
  <c r="F618" i="15"/>
  <c r="F617" i="15"/>
  <c r="F616" i="15"/>
  <c r="A616" i="15"/>
  <c r="A617" i="15" s="1"/>
  <c r="A618" i="15" s="1"/>
  <c r="A619" i="15" s="1"/>
  <c r="F615" i="15"/>
  <c r="F613" i="15"/>
  <c r="A613" i="15"/>
  <c r="F607" i="15"/>
  <c r="F606" i="15"/>
  <c r="F605" i="15"/>
  <c r="F604" i="15"/>
  <c r="F603" i="15"/>
  <c r="F602" i="15"/>
  <c r="F601" i="15"/>
  <c r="F600" i="15"/>
  <c r="F599" i="15"/>
  <c r="F598" i="15"/>
  <c r="F597" i="15"/>
  <c r="F596" i="15"/>
  <c r="F595" i="15"/>
  <c r="F594" i="15"/>
  <c r="F593" i="15"/>
  <c r="F592" i="15"/>
  <c r="F591" i="15"/>
  <c r="F590" i="15"/>
  <c r="F589" i="15"/>
  <c r="F588" i="15"/>
  <c r="F587" i="15"/>
  <c r="F586" i="15"/>
  <c r="F585" i="15"/>
  <c r="F584" i="15"/>
  <c r="F583" i="15"/>
  <c r="F582" i="15"/>
  <c r="F581" i="15"/>
  <c r="F580" i="15"/>
  <c r="F579" i="15"/>
  <c r="F578" i="15"/>
  <c r="F577" i="15"/>
  <c r="F576" i="15"/>
  <c r="F575" i="15"/>
  <c r="F574" i="15"/>
  <c r="F573" i="15"/>
  <c r="F572" i="15"/>
  <c r="F571" i="15"/>
  <c r="F570" i="15"/>
  <c r="F569" i="15"/>
  <c r="F568" i="15"/>
  <c r="F567" i="15"/>
  <c r="F566" i="15"/>
  <c r="F565" i="15"/>
  <c r="F562" i="15"/>
  <c r="F561" i="15"/>
  <c r="F560" i="15"/>
  <c r="F559" i="15"/>
  <c r="F558" i="15"/>
  <c r="F557" i="15"/>
  <c r="F556" i="15"/>
  <c r="F555" i="15"/>
  <c r="F554" i="15"/>
  <c r="F553" i="15"/>
  <c r="F552" i="15"/>
  <c r="F551" i="15"/>
  <c r="F550" i="15"/>
  <c r="F547" i="15"/>
  <c r="F546" i="15"/>
  <c r="F543" i="15"/>
  <c r="F542" i="15"/>
  <c r="F541" i="15"/>
  <c r="F538" i="15"/>
  <c r="F536" i="15"/>
  <c r="F534" i="15"/>
  <c r="F533" i="15"/>
  <c r="F532" i="15"/>
  <c r="F531" i="15"/>
  <c r="F530" i="15"/>
  <c r="F529" i="15"/>
  <c r="F528" i="15"/>
  <c r="F527" i="15"/>
  <c r="F526" i="15"/>
  <c r="F525" i="15"/>
  <c r="F524" i="15"/>
  <c r="F521" i="15"/>
  <c r="F520" i="15"/>
  <c r="F517" i="15"/>
  <c r="F516" i="15"/>
  <c r="F515" i="15"/>
  <c r="F514" i="15"/>
  <c r="F513" i="15"/>
  <c r="F512" i="15"/>
  <c r="F511" i="15"/>
  <c r="F508" i="15"/>
  <c r="F506" i="15"/>
  <c r="F502" i="15"/>
  <c r="F500" i="15"/>
  <c r="F498" i="15"/>
  <c r="F497" i="15"/>
  <c r="F496" i="15"/>
  <c r="F494" i="15"/>
  <c r="F493" i="15"/>
  <c r="A493" i="15"/>
  <c r="A494" i="15" s="1"/>
  <c r="F490" i="15"/>
  <c r="F489" i="15"/>
  <c r="F488" i="15"/>
  <c r="F487" i="15"/>
  <c r="F486" i="15"/>
  <c r="F485" i="15"/>
  <c r="F484" i="15"/>
  <c r="F483" i="15"/>
  <c r="F482" i="15"/>
  <c r="F481" i="15"/>
  <c r="F480" i="15"/>
  <c r="F479" i="15"/>
  <c r="F478" i="15"/>
  <c r="F477" i="15"/>
  <c r="F476" i="15"/>
  <c r="F475" i="15"/>
  <c r="F473" i="15"/>
  <c r="F471" i="15"/>
  <c r="F469" i="15"/>
  <c r="F467" i="15"/>
  <c r="F466" i="15"/>
  <c r="F465" i="15"/>
  <c r="F464" i="15"/>
  <c r="F463" i="15"/>
  <c r="F462" i="15"/>
  <c r="A462" i="15"/>
  <c r="A463" i="15" s="1"/>
  <c r="A464" i="15" s="1"/>
  <c r="A465" i="15" s="1"/>
  <c r="A466" i="15" s="1"/>
  <c r="A467" i="15" s="1"/>
  <c r="F461" i="15"/>
  <c r="F460" i="15"/>
  <c r="F459" i="15"/>
  <c r="F458" i="15"/>
  <c r="F457" i="15"/>
  <c r="F456" i="15"/>
  <c r="F455" i="15"/>
  <c r="F454" i="15"/>
  <c r="F453" i="15"/>
  <c r="F452" i="15"/>
  <c r="F451" i="15"/>
  <c r="F450" i="15"/>
  <c r="F448" i="15"/>
  <c r="F447" i="15"/>
  <c r="F446" i="15"/>
  <c r="F445" i="15"/>
  <c r="F443" i="15"/>
  <c r="F442" i="15"/>
  <c r="A442" i="15"/>
  <c r="A443" i="15" s="1"/>
  <c r="F436" i="15"/>
  <c r="F435" i="15"/>
  <c r="F434" i="15"/>
  <c r="F432" i="15"/>
  <c r="F431" i="15"/>
  <c r="F430" i="15"/>
  <c r="F428" i="15"/>
  <c r="A428" i="15"/>
  <c r="F427" i="15"/>
  <c r="F426" i="15"/>
  <c r="F425" i="15"/>
  <c r="A425" i="15"/>
  <c r="F424" i="15"/>
  <c r="F423" i="15"/>
  <c r="F422" i="15"/>
  <c r="A422" i="15"/>
  <c r="F421" i="15"/>
  <c r="F420" i="15"/>
  <c r="F419" i="15"/>
  <c r="F418" i="15"/>
  <c r="F417" i="15"/>
  <c r="F416" i="15"/>
  <c r="F415" i="15"/>
  <c r="A415" i="15"/>
  <c r="A416" i="15" s="1"/>
  <c r="A417" i="15" s="1"/>
  <c r="A418" i="15" s="1"/>
  <c r="A419" i="15" s="1"/>
  <c r="F414" i="15"/>
  <c r="F413" i="15"/>
  <c r="F412" i="15"/>
  <c r="F407" i="15"/>
  <c r="F405" i="15"/>
  <c r="F403" i="15"/>
  <c r="F402" i="15"/>
  <c r="F399" i="15"/>
  <c r="F398" i="15"/>
  <c r="F395" i="15"/>
  <c r="F394" i="15"/>
  <c r="F393" i="15"/>
  <c r="F390" i="15"/>
  <c r="F389" i="15"/>
  <c r="F386" i="15"/>
  <c r="F385" i="15"/>
  <c r="F384" i="15"/>
  <c r="F383" i="15"/>
  <c r="F382" i="15"/>
  <c r="F379" i="15"/>
  <c r="F378" i="15"/>
  <c r="F377" i="15"/>
  <c r="F374" i="15"/>
  <c r="F369" i="15"/>
  <c r="F368" i="15"/>
  <c r="F366" i="15"/>
  <c r="F365" i="15"/>
  <c r="F364" i="15"/>
  <c r="F363" i="15"/>
  <c r="F362" i="15"/>
  <c r="F359" i="15"/>
  <c r="F358" i="15"/>
  <c r="F357" i="15"/>
  <c r="F356" i="15"/>
  <c r="F355" i="15"/>
  <c r="F354" i="15"/>
  <c r="F353" i="15"/>
  <c r="F352" i="15"/>
  <c r="F351" i="15"/>
  <c r="F350" i="15"/>
  <c r="F349" i="15"/>
  <c r="F348" i="15"/>
  <c r="F347" i="15"/>
  <c r="F344" i="15"/>
  <c r="F343" i="15"/>
  <c r="F340" i="15"/>
  <c r="F339" i="15"/>
  <c r="F338" i="15"/>
  <c r="F335" i="15"/>
  <c r="F333" i="15"/>
  <c r="F331" i="15"/>
  <c r="F330" i="15"/>
  <c r="F329" i="15"/>
  <c r="F328" i="15"/>
  <c r="F327" i="15"/>
  <c r="F326" i="15"/>
  <c r="F325" i="15"/>
  <c r="F324" i="15"/>
  <c r="F323" i="15"/>
  <c r="F322" i="15"/>
  <c r="F321" i="15"/>
  <c r="F318" i="15"/>
  <c r="F317" i="15"/>
  <c r="F314" i="15"/>
  <c r="F313" i="15"/>
  <c r="F312" i="15"/>
  <c r="F311" i="15"/>
  <c r="F310" i="15"/>
  <c r="F309" i="15"/>
  <c r="F308" i="15"/>
  <c r="F305" i="15"/>
  <c r="F303" i="15"/>
  <c r="F299" i="15"/>
  <c r="F298" i="15"/>
  <c r="F297" i="15"/>
  <c r="F296" i="15"/>
  <c r="F295" i="15"/>
  <c r="F294" i="15"/>
  <c r="F293" i="15"/>
  <c r="F292" i="15"/>
  <c r="F291" i="15"/>
  <c r="F290" i="15"/>
  <c r="F289" i="15"/>
  <c r="F288" i="15"/>
  <c r="F287" i="15"/>
  <c r="F286" i="15"/>
  <c r="F285" i="15"/>
  <c r="F284" i="15"/>
  <c r="F283" i="15"/>
  <c r="F280" i="15"/>
  <c r="F279" i="15"/>
  <c r="F278" i="15"/>
  <c r="F277" i="15"/>
  <c r="F276" i="15"/>
  <c r="F275" i="15"/>
  <c r="F274" i="15"/>
  <c r="F273" i="15"/>
  <c r="F272" i="15"/>
  <c r="F271" i="15"/>
  <c r="F270" i="15"/>
  <c r="F269" i="15"/>
  <c r="F268" i="15"/>
  <c r="F267" i="15"/>
  <c r="F266" i="15"/>
  <c r="F263" i="15"/>
  <c r="F262" i="15"/>
  <c r="F259" i="15"/>
  <c r="F258" i="15"/>
  <c r="F257" i="15"/>
  <c r="F256" i="15"/>
  <c r="F255" i="15"/>
  <c r="F254" i="15"/>
  <c r="F253" i="15"/>
  <c r="F252" i="15"/>
  <c r="F251" i="15"/>
  <c r="F250" i="15"/>
  <c r="F249" i="15"/>
  <c r="F248" i="15"/>
  <c r="F247" i="15"/>
  <c r="F246" i="15"/>
  <c r="F242" i="15"/>
  <c r="F241" i="15"/>
  <c r="F240" i="15"/>
  <c r="F239" i="15"/>
  <c r="F236" i="15"/>
  <c r="F235" i="15"/>
  <c r="F234" i="15"/>
  <c r="F231" i="15"/>
  <c r="F230" i="15"/>
  <c r="F229" i="15"/>
  <c r="F228" i="15"/>
  <c r="F227" i="15"/>
  <c r="F226" i="15"/>
  <c r="F225" i="15"/>
  <c r="F222" i="15"/>
  <c r="F219" i="15"/>
  <c r="F218" i="15"/>
  <c r="F217" i="15"/>
  <c r="F216" i="15"/>
  <c r="F215" i="15"/>
  <c r="F211" i="15"/>
  <c r="F209" i="15"/>
  <c r="F208" i="15"/>
  <c r="F207" i="15"/>
  <c r="F204" i="15"/>
  <c r="F203" i="15"/>
  <c r="F200" i="15"/>
  <c r="F198" i="15"/>
  <c r="F197" i="15"/>
  <c r="F196" i="15"/>
  <c r="F195" i="15"/>
  <c r="F194" i="15"/>
  <c r="F193" i="15"/>
  <c r="F192" i="15"/>
  <c r="F189" i="15"/>
  <c r="F187" i="15"/>
  <c r="F186" i="15"/>
  <c r="F185" i="15"/>
  <c r="F184" i="15"/>
  <c r="F183" i="15"/>
  <c r="F182" i="15"/>
  <c r="F181" i="15"/>
  <c r="F178" i="15"/>
  <c r="F177" i="15"/>
  <c r="F176" i="15"/>
  <c r="F174" i="15"/>
  <c r="F173" i="15"/>
  <c r="F169" i="15"/>
  <c r="F161" i="15"/>
  <c r="F160" i="15"/>
  <c r="F159" i="15"/>
  <c r="F157" i="15"/>
  <c r="F156" i="15"/>
  <c r="F155" i="15"/>
  <c r="F154" i="15"/>
  <c r="F153" i="15"/>
  <c r="A153" i="15"/>
  <c r="F152" i="15"/>
  <c r="F151" i="15"/>
  <c r="F150" i="15"/>
  <c r="A150" i="15"/>
  <c r="F149" i="15"/>
  <c r="F148" i="15"/>
  <c r="F147" i="15"/>
  <c r="A147" i="15"/>
  <c r="F146" i="15"/>
  <c r="F145" i="15"/>
  <c r="F144" i="15"/>
  <c r="F143" i="15"/>
  <c r="F142" i="15"/>
  <c r="F141" i="15"/>
  <c r="F140" i="15"/>
  <c r="A140" i="15"/>
  <c r="A141" i="15" s="1"/>
  <c r="A142" i="15" s="1"/>
  <c r="A143" i="15" s="1"/>
  <c r="A144" i="15" s="1"/>
  <c r="F139" i="15"/>
  <c r="F138" i="15"/>
  <c r="F137" i="15"/>
  <c r="F128" i="15"/>
  <c r="A128" i="15"/>
  <c r="F127" i="15"/>
  <c r="F126" i="15"/>
  <c r="F125" i="15"/>
  <c r="F124" i="15"/>
  <c r="F123" i="15"/>
  <c r="F122" i="15"/>
  <c r="A122" i="15"/>
  <c r="A123" i="15" s="1"/>
  <c r="A124" i="15" s="1"/>
  <c r="F121" i="15"/>
  <c r="F119" i="15"/>
  <c r="F118" i="15"/>
  <c r="F117" i="15"/>
  <c r="A117" i="15"/>
  <c r="F116" i="15"/>
  <c r="F115" i="15"/>
  <c r="F114" i="15"/>
  <c r="F113" i="15"/>
  <c r="F112" i="15"/>
  <c r="F111" i="15"/>
  <c r="F109" i="15"/>
  <c r="F108" i="15"/>
  <c r="A108" i="15"/>
  <c r="A109" i="15" s="1"/>
  <c r="F107" i="15"/>
  <c r="F106" i="15"/>
  <c r="F105" i="15"/>
  <c r="F104" i="15"/>
  <c r="F103" i="15"/>
  <c r="A103" i="15"/>
  <c r="A104" i="15" s="1"/>
  <c r="A105" i="15" s="1"/>
  <c r="F102" i="15"/>
  <c r="F101" i="15"/>
  <c r="F100" i="15"/>
  <c r="F98" i="15"/>
  <c r="F97" i="15"/>
  <c r="F96" i="15"/>
  <c r="F95" i="15"/>
  <c r="F93" i="15"/>
  <c r="F92" i="15"/>
  <c r="F91" i="15"/>
  <c r="F90" i="15"/>
  <c r="A90" i="15"/>
  <c r="A95" i="15" s="1"/>
  <c r="A96" i="15" s="1"/>
  <c r="A97" i="15" s="1"/>
  <c r="A98" i="15" s="1"/>
  <c r="F89" i="15"/>
  <c r="F88" i="15"/>
  <c r="F87" i="15"/>
  <c r="F86" i="15"/>
  <c r="F85" i="15"/>
  <c r="F84" i="15"/>
  <c r="A84" i="15"/>
  <c r="A85" i="15" s="1"/>
  <c r="A86" i="15" s="1"/>
  <c r="A87" i="15" s="1"/>
  <c r="A88" i="15" s="1"/>
  <c r="F83" i="15"/>
  <c r="F82" i="15"/>
  <c r="F81" i="15"/>
  <c r="F80" i="15"/>
  <c r="F79" i="15"/>
  <c r="A79" i="15"/>
  <c r="A80" i="15" s="1"/>
  <c r="A81" i="15" s="1"/>
  <c r="F78" i="15"/>
  <c r="F76" i="15"/>
  <c r="A76" i="15"/>
  <c r="F70" i="15"/>
  <c r="F69" i="15"/>
  <c r="A69" i="15"/>
  <c r="A70" i="15" s="1"/>
  <c r="F61" i="15"/>
  <c r="A61" i="15"/>
  <c r="F60" i="15"/>
  <c r="F59" i="15"/>
  <c r="F58" i="15"/>
  <c r="F57" i="15"/>
  <c r="F56" i="15"/>
  <c r="F55" i="15"/>
  <c r="A55" i="15"/>
  <c r="A56" i="15" s="1"/>
  <c r="A57" i="15" s="1"/>
  <c r="F54" i="15"/>
  <c r="F52" i="15"/>
  <c r="F51" i="15"/>
  <c r="F50" i="15"/>
  <c r="A50" i="15"/>
  <c r="F49" i="15"/>
  <c r="F48" i="15"/>
  <c r="F47" i="15"/>
  <c r="F46" i="15"/>
  <c r="F45" i="15"/>
  <c r="F44" i="15"/>
  <c r="F42" i="15"/>
  <c r="F41" i="15"/>
  <c r="A41" i="15"/>
  <c r="A42" i="15" s="1"/>
  <c r="F40" i="15"/>
  <c r="F39" i="15"/>
  <c r="F38" i="15"/>
  <c r="F37" i="15"/>
  <c r="A37" i="15"/>
  <c r="A38" i="15" s="1"/>
  <c r="F36" i="15"/>
  <c r="F35" i="15"/>
  <c r="F34" i="15"/>
  <c r="F32" i="15"/>
  <c r="F31" i="15"/>
  <c r="F30" i="15"/>
  <c r="F28" i="15"/>
  <c r="F27" i="15"/>
  <c r="F26" i="15"/>
  <c r="A26" i="15"/>
  <c r="A27" i="15" s="1"/>
  <c r="A28" i="15" s="1"/>
  <c r="F25" i="15"/>
  <c r="F24" i="15"/>
  <c r="F23" i="15"/>
  <c r="F22" i="15"/>
  <c r="F21" i="15"/>
  <c r="F20" i="15"/>
  <c r="A20" i="15"/>
  <c r="A21" i="15" s="1"/>
  <c r="A22" i="15" s="1"/>
  <c r="A23" i="15" s="1"/>
  <c r="A24" i="15" s="1"/>
  <c r="F19" i="15"/>
  <c r="F18" i="15"/>
  <c r="F17" i="15"/>
  <c r="F16" i="15"/>
  <c r="F15" i="15"/>
  <c r="A15" i="15"/>
  <c r="A16" i="15" s="1"/>
  <c r="A17" i="15" s="1"/>
  <c r="F14" i="15"/>
  <c r="F12" i="15"/>
  <c r="A12" i="15"/>
  <c r="F1105" i="15" l="1"/>
  <c r="A3254" i="15"/>
  <c r="A3259" i="15" s="1"/>
  <c r="A3098" i="15"/>
  <c r="F71" i="15"/>
  <c r="F2411" i="15"/>
  <c r="F1134" i="15"/>
  <c r="F2307" i="15"/>
  <c r="F2849" i="15"/>
  <c r="A2537" i="15"/>
  <c r="A2541" i="15" s="1"/>
  <c r="F641" i="15"/>
  <c r="F2037" i="15"/>
  <c r="F2063" i="15"/>
  <c r="F2330" i="15"/>
  <c r="F2395" i="15"/>
  <c r="F1748" i="15"/>
  <c r="A2089" i="15"/>
  <c r="F2166" i="15"/>
  <c r="F2196" i="15"/>
  <c r="F2235" i="15"/>
  <c r="F2693" i="15"/>
  <c r="F3160" i="15"/>
  <c r="A1027" i="15"/>
  <c r="A1030" i="15" s="1"/>
  <c r="F2660" i="15"/>
  <c r="F2811" i="15"/>
  <c r="A2530" i="15"/>
  <c r="A2531" i="15" s="1"/>
  <c r="F1679" i="15"/>
  <c r="A30" i="15"/>
  <c r="A31" i="15" s="1"/>
  <c r="A32" i="15" s="1"/>
  <c r="F1474" i="15"/>
  <c r="F3082" i="15"/>
  <c r="A3180" i="15"/>
  <c r="A3181" i="15" s="1"/>
  <c r="A3182" i="15" s="1"/>
  <c r="F62" i="15"/>
  <c r="F980" i="15"/>
  <c r="F1791" i="15"/>
  <c r="A1024" i="15"/>
  <c r="A1025" i="15" s="1"/>
  <c r="F1046" i="15"/>
  <c r="F2783" i="15"/>
  <c r="F2292" i="15"/>
  <c r="A2643" i="15"/>
  <c r="A2645" i="15" s="1"/>
  <c r="A2647" i="15" s="1"/>
  <c r="A2649" i="15" s="1"/>
  <c r="A2651" i="15" s="1"/>
  <c r="A2653" i="15" s="1"/>
  <c r="A2657" i="15" s="1"/>
  <c r="A2659" i="15" s="1"/>
  <c r="A2638" i="15"/>
  <c r="A2639" i="15" s="1"/>
  <c r="A2640" i="15" s="1"/>
  <c r="A2641" i="15" s="1"/>
  <c r="F1094" i="15"/>
  <c r="F408" i="15"/>
  <c r="F1008" i="15"/>
  <c r="F1376" i="15"/>
  <c r="F3127" i="15"/>
  <c r="F2766" i="15"/>
  <c r="A997" i="15"/>
  <c r="A995" i="15"/>
  <c r="F769" i="15"/>
  <c r="F3271" i="15"/>
  <c r="A2550" i="15"/>
  <c r="A2551" i="15" s="1"/>
  <c r="A2552" i="15" s="1"/>
  <c r="A2542" i="15"/>
  <c r="A2543" i="15" s="1"/>
  <c r="A2544" i="15" s="1"/>
  <c r="A2545" i="15" s="1"/>
  <c r="A2546" i="15" s="1"/>
  <c r="A2547" i="15" s="1"/>
  <c r="A2548" i="15" s="1"/>
  <c r="F1307" i="15"/>
  <c r="F1708" i="15"/>
  <c r="F2477" i="15"/>
  <c r="A2538" i="15"/>
  <c r="F3280" i="15"/>
  <c r="F2968" i="15"/>
  <c r="F673" i="15"/>
  <c r="F129" i="15"/>
  <c r="F131" i="15" s="1"/>
  <c r="F162" i="15"/>
  <c r="F2888" i="15"/>
  <c r="F608" i="15"/>
  <c r="F1342" i="15"/>
  <c r="F2831" i="15"/>
  <c r="F437" i="15"/>
  <c r="F2514" i="15"/>
  <c r="F3040" i="15"/>
  <c r="A3189" i="15"/>
  <c r="A3185" i="15"/>
  <c r="A3186" i="15" s="1"/>
  <c r="A3187" i="15" s="1"/>
  <c r="A3101" i="15"/>
  <c r="A3099" i="15"/>
  <c r="F804" i="15"/>
  <c r="F1503" i="15"/>
  <c r="A2682" i="15"/>
  <c r="F2586" i="15"/>
  <c r="F2802" i="15"/>
  <c r="A988" i="15"/>
  <c r="A989" i="15" s="1"/>
  <c r="A990" i="15" s="1"/>
  <c r="A991" i="15" s="1"/>
  <c r="A992" i="15" s="1"/>
  <c r="A2669" i="15"/>
  <c r="A2670" i="15" s="1"/>
  <c r="A91" i="15"/>
  <c r="A92" i="15" s="1"/>
  <c r="A93" i="15" s="1"/>
  <c r="A3255" i="15" l="1"/>
  <c r="A3256" i="15" s="1"/>
  <c r="A3257" i="15" s="1"/>
  <c r="F2237" i="15"/>
  <c r="F3084" i="15"/>
  <c r="A1028" i="15"/>
  <c r="F1750" i="15"/>
  <c r="F2833" i="15"/>
  <c r="F643" i="15"/>
  <c r="F2516" i="15"/>
  <c r="F2588" i="15" s="1"/>
  <c r="F1344" i="15"/>
  <c r="A2686" i="15"/>
  <c r="A2683" i="15"/>
  <c r="A2684" i="15" s="1"/>
  <c r="A3190" i="15"/>
  <c r="A3194" i="15"/>
  <c r="A1000" i="15"/>
  <c r="A998" i="15"/>
  <c r="A1033" i="15"/>
  <c r="A1031" i="15"/>
  <c r="A3260" i="15"/>
  <c r="A3261" i="15" s="1"/>
  <c r="A3263" i="15"/>
  <c r="A3102" i="15"/>
  <c r="A3104" i="15"/>
  <c r="A3107" i="15" s="1"/>
  <c r="F1096" i="15"/>
  <c r="F3273" i="15" l="1"/>
  <c r="F3282" i="15" s="1"/>
  <c r="A3268" i="15"/>
  <c r="A3270" i="15" s="1"/>
  <c r="A3264" i="15"/>
  <c r="A3265" i="15" s="1"/>
  <c r="A3266" i="15" s="1"/>
  <c r="A1003" i="15"/>
  <c r="A1005" i="15" s="1"/>
  <c r="A1007" i="15" s="1"/>
  <c r="A1001" i="15"/>
  <c r="A1036" i="15"/>
  <c r="A1043" i="15" s="1"/>
  <c r="A1045" i="15" s="1"/>
  <c r="A1034" i="15"/>
  <c r="A3230" i="15"/>
  <c r="A3231" i="15" s="1"/>
  <c r="A3232" i="15" s="1"/>
  <c r="A3233" i="15" s="1"/>
  <c r="A3234" i="15" s="1"/>
  <c r="A3195" i="15"/>
  <c r="A3206" i="15" s="1"/>
  <c r="A2687" i="15"/>
  <c r="A2688" i="15" s="1"/>
  <c r="A2689" i="15" s="1"/>
  <c r="A2690" i="15" s="1"/>
  <c r="A2692" i="15"/>
  <c r="A3108" i="15"/>
  <c r="A3109" i="15" s="1"/>
  <c r="A3110" i="15" s="1"/>
  <c r="A3111" i="15" s="1"/>
  <c r="A3112" i="15" s="1"/>
  <c r="A3113" i="15" s="1"/>
  <c r="A3114" i="15" s="1"/>
  <c r="A3116" i="15"/>
  <c r="F3283" i="15" l="1"/>
  <c r="F3294" i="15"/>
  <c r="A3124" i="15"/>
  <c r="A3126" i="15" s="1"/>
  <c r="A3117" i="15"/>
  <c r="A3118" i="15" s="1"/>
  <c r="A3119" i="15" s="1"/>
  <c r="A3120" i="15" s="1"/>
  <c r="A3121" i="15" s="1"/>
  <c r="A3122" i="15" s="1"/>
  <c r="F3290" i="15" l="1"/>
  <c r="F3289" i="15"/>
  <c r="F3288" i="15"/>
  <c r="F3287" i="15"/>
  <c r="F3286" i="15"/>
  <c r="F3292" i="15" s="1"/>
  <c r="F3295" i="15"/>
  <c r="F3293" i="15"/>
  <c r="F3298" i="15" l="1"/>
  <c r="F3300" i="15" s="1"/>
  <c r="F3301" i="15" s="1"/>
</calcChain>
</file>

<file path=xl/sharedStrings.xml><?xml version="1.0" encoding="utf-8"?>
<sst xmlns="http://schemas.openxmlformats.org/spreadsheetml/2006/main" count="5191" uniqueCount="1608">
  <si>
    <t>Nº</t>
  </si>
  <si>
    <t>DESCRIPCIÓN</t>
  </si>
  <si>
    <t>UD</t>
  </si>
  <si>
    <t>I</t>
  </si>
  <si>
    <t>Visitas</t>
  </si>
  <si>
    <t>M³N</t>
  </si>
  <si>
    <t>M³C</t>
  </si>
  <si>
    <t>MOVIMIENTO DE TIERRA:</t>
  </si>
  <si>
    <t>M³</t>
  </si>
  <si>
    <t>M²</t>
  </si>
  <si>
    <t>Ud</t>
  </si>
  <si>
    <t>M</t>
  </si>
  <si>
    <t>P²</t>
  </si>
  <si>
    <t>Replanteo</t>
  </si>
  <si>
    <t>SUB-TOTAL I</t>
  </si>
  <si>
    <t>II</t>
  </si>
  <si>
    <t>PRELIMINARES</t>
  </si>
  <si>
    <t>MOVIMIENTO DE TIERRA</t>
  </si>
  <si>
    <t>M³E</t>
  </si>
  <si>
    <t>TERMINACIÓN DE SUPERFICIE</t>
  </si>
  <si>
    <t>Fraguache</t>
  </si>
  <si>
    <t xml:space="preserve">Pañete exterior </t>
  </si>
  <si>
    <t xml:space="preserve">Pañete interior </t>
  </si>
  <si>
    <t>Fino losa de techo</t>
  </si>
  <si>
    <t>Cantos</t>
  </si>
  <si>
    <t>P.A.</t>
  </si>
  <si>
    <t>SUMINISTRO E INSTALACIÓN DE:</t>
  </si>
  <si>
    <t>INSTALACIONES ELÉCTRICAS</t>
  </si>
  <si>
    <t>SUB-TOTAL II</t>
  </si>
  <si>
    <t>III</t>
  </si>
  <si>
    <t>Pañete interior</t>
  </si>
  <si>
    <t>Pañete exterior</t>
  </si>
  <si>
    <t>IV</t>
  </si>
  <si>
    <t>M³S</t>
  </si>
  <si>
    <t>V</t>
  </si>
  <si>
    <t>Antepecho</t>
  </si>
  <si>
    <t>U</t>
  </si>
  <si>
    <t>TERMINACIÓN DE SUPERFICIE:</t>
  </si>
  <si>
    <t xml:space="preserve">Cantos </t>
  </si>
  <si>
    <t>Zabaleta</t>
  </si>
  <si>
    <t>INSTALACIONES ELÉCTRICAS:</t>
  </si>
  <si>
    <t>1.2.1</t>
  </si>
  <si>
    <t>1.2.2</t>
  </si>
  <si>
    <t>1.2.3</t>
  </si>
  <si>
    <t>1.2.4</t>
  </si>
  <si>
    <t>1.3.1</t>
  </si>
  <si>
    <t>1.3.2</t>
  </si>
  <si>
    <t>1.3.3</t>
  </si>
  <si>
    <t>1.4.1</t>
  </si>
  <si>
    <t>1.5.1</t>
  </si>
  <si>
    <t>1.5.2</t>
  </si>
  <si>
    <t>1.5.3</t>
  </si>
  <si>
    <t>1.7.1</t>
  </si>
  <si>
    <t>1.7.2</t>
  </si>
  <si>
    <t>Contén</t>
  </si>
  <si>
    <t>Estructura HA-100B</t>
  </si>
  <si>
    <t>Estructura PR-101</t>
  </si>
  <si>
    <t>Pañete en vigas y columnas</t>
  </si>
  <si>
    <t>PINTURA</t>
  </si>
  <si>
    <t>Z</t>
  </si>
  <si>
    <t>VARIOS</t>
  </si>
  <si>
    <t>Meses</t>
  </si>
  <si>
    <t>SUB TOTAL FASE Z</t>
  </si>
  <si>
    <t>SUB-TOTAL GENERAL</t>
  </si>
  <si>
    <t>GASTOS INDIRECTOS</t>
  </si>
  <si>
    <t>Honorarios Profesionales</t>
  </si>
  <si>
    <t>Gastos Administrativos</t>
  </si>
  <si>
    <t>Seguros, Pólizas y Fianzas</t>
  </si>
  <si>
    <t>Gastos de Transporte</t>
  </si>
  <si>
    <t>Supervisión de la Obra</t>
  </si>
  <si>
    <t>Ley 6-86</t>
  </si>
  <si>
    <t>Imprevistos</t>
  </si>
  <si>
    <t>PA</t>
  </si>
  <si>
    <t>Completivo transporte de Postes (Planta)</t>
  </si>
  <si>
    <r>
      <rPr>
        <b/>
        <sz val="10"/>
        <rFont val="Arial"/>
        <family val="2"/>
      </rPr>
      <t>FABRICACIÓN</t>
    </r>
    <r>
      <rPr>
        <sz val="10"/>
        <rFont val="Arial"/>
        <family val="2"/>
      </rPr>
      <t xml:space="preserve"> e Instalación de valla anunciando obra 16' x 10' impresión Full Color conteniendo logo de INAPA, nombre de proyecto y contratista. Estructura en tubos galvanizados 1 1/2"x 1 1/2" y soportes en tubo cuadrado 4" x 4"</t>
    </r>
  </si>
  <si>
    <t>TOTAL GENERAL  (RD$)</t>
  </si>
  <si>
    <t>GL</t>
  </si>
  <si>
    <t>M3</t>
  </si>
  <si>
    <t>P.U. RD$</t>
  </si>
  <si>
    <t xml:space="preserve">Acrílica azul turquesa en vigas y columnas </t>
  </si>
  <si>
    <t>Zabaleta en techo</t>
  </si>
  <si>
    <t>SUB-TOTAL IV</t>
  </si>
  <si>
    <t>Tuberías y piezas</t>
  </si>
  <si>
    <t>Alambre AAAC No. 1/0</t>
  </si>
  <si>
    <t>3.1.1</t>
  </si>
  <si>
    <t>3.5.1</t>
  </si>
  <si>
    <t>3.5.2</t>
  </si>
  <si>
    <t>3.5.3</t>
  </si>
  <si>
    <t>3.6.1</t>
  </si>
  <si>
    <t>3.6.2</t>
  </si>
  <si>
    <t>Barra para cortina</t>
  </si>
  <si>
    <t xml:space="preserve"> ITBIS ( Ley 07-2007)</t>
  </si>
  <si>
    <t>SUB-TOTAL III</t>
  </si>
  <si>
    <t>TOTAL GASTOS INDIRECTOS</t>
  </si>
  <si>
    <t>SUMINISTRO Y COLOCACIÓN DE:</t>
  </si>
  <si>
    <t xml:space="preserve">Replanteo </t>
  </si>
  <si>
    <t>Ducha</t>
  </si>
  <si>
    <t>Lavamanos sencillos</t>
  </si>
  <si>
    <t>Inodoro completo</t>
  </si>
  <si>
    <t xml:space="preserve">Fregadero dos boca incluye llave </t>
  </si>
  <si>
    <r>
      <rPr>
        <b/>
        <sz val="10"/>
        <rFont val="Arial"/>
        <family val="2"/>
      </rPr>
      <t>LIMPIEZA CONTINUA Y  FINAL</t>
    </r>
    <r>
      <rPr>
        <sz val="10"/>
        <rFont val="Arial"/>
        <family val="2"/>
      </rPr>
      <t xml:space="preserve"> (Incluye obreros, camión y herramientas menores) </t>
    </r>
  </si>
  <si>
    <t>MUROS DE BLOQUES</t>
  </si>
  <si>
    <t>Tramitación de planos eléctricos</t>
  </si>
  <si>
    <t>CANTIDAD</t>
  </si>
  <si>
    <t>VALOR RD$</t>
  </si>
  <si>
    <t>CODIA</t>
  </si>
  <si>
    <t>%</t>
  </si>
  <si>
    <t>Logo y letrero de INAPA</t>
  </si>
  <si>
    <t>PUERTAS Y VENTANAS</t>
  </si>
  <si>
    <t>Lavamanos completo</t>
  </si>
  <si>
    <t>Inodoro blanco (con tapa)</t>
  </si>
  <si>
    <t>Salida interruptores sencillo</t>
  </si>
  <si>
    <t>Fino techo</t>
  </si>
  <si>
    <t>Mano de obra instalación</t>
  </si>
  <si>
    <t>CASETA DE BOMBEO</t>
  </si>
  <si>
    <t>P.A</t>
  </si>
  <si>
    <t>M2</t>
  </si>
  <si>
    <t>Gls</t>
  </si>
  <si>
    <t xml:space="preserve">Corte capa asfaltica e=2" (Ambos Lados) </t>
  </si>
  <si>
    <t>Remoción carpeta asfaltica c/equipo e=2"</t>
  </si>
  <si>
    <t>Bote material (con camión d= 5 km, incluye carguio y esparcimiento en botadero)</t>
  </si>
  <si>
    <t>Excavación material compacto con equipo</t>
  </si>
  <si>
    <t>Suministro de material de relleno dist. Aproximada 20 km (sujeto aprobación de supervisión)</t>
  </si>
  <si>
    <t>Relleno compactado con compactador mecánico en capas de 0.20m</t>
  </si>
  <si>
    <t>SUMINISTRO DE TUBERÍAS:</t>
  </si>
  <si>
    <t xml:space="preserve"> COLOCACIÓN  DE TUBERÍAS:</t>
  </si>
  <si>
    <t xml:space="preserve">Imprimación sencilla </t>
  </si>
  <si>
    <t>Suministro y colocación de asfalto caliente, espesor=2" (Incluye Riego de Adherencia)</t>
  </si>
  <si>
    <t>M³/KM</t>
  </si>
  <si>
    <r>
      <rPr>
        <b/>
        <sz val="10"/>
        <color theme="1"/>
        <rFont val="Arial"/>
        <family val="2"/>
      </rPr>
      <t>SEÑALIZACIÓN, CONTROL Y MANEJO DEL TRÁNSITO I</t>
    </r>
    <r>
      <rPr>
        <sz val="10"/>
        <color theme="1"/>
        <rFont val="Arial"/>
        <family val="2"/>
      </rPr>
      <t>ncluye: letreros con base, conos refractarios, cinta de peligro,  malla de seguridad naranja, tanques de 55 gl pintados amarillo tráfico con cinta lumínica, pasarelas de madera y hombres con banderolas, chalecos y cascos de seguridad).</t>
    </r>
  </si>
  <si>
    <t>Reparación de Servicios existentes</t>
  </si>
  <si>
    <r>
      <rPr>
        <b/>
        <sz val="10"/>
        <rFont val="Arial"/>
        <family val="2"/>
      </rPr>
      <t xml:space="preserve">CAMPAMENTOS  PARA LINEAS Y REDES </t>
    </r>
    <r>
      <rPr>
        <sz val="10"/>
        <rFont val="Arial"/>
        <family val="2"/>
      </rPr>
      <t>(Incluye alquiler del solar o casa y caseta de materiales)</t>
    </r>
  </si>
  <si>
    <t>SUMINISTRO Y COLOCACIÓN DE PIEZAS ESPECIALES</t>
  </si>
  <si>
    <t>Pañete interior pulido</t>
  </si>
  <si>
    <t>Fino de fondo pulido</t>
  </si>
  <si>
    <r>
      <rPr>
        <b/>
        <sz val="10"/>
        <rFont val="Arial"/>
        <family val="2"/>
      </rPr>
      <t>Señalización, Control y Manejo de Tránsito</t>
    </r>
    <r>
      <rPr>
        <sz val="10"/>
        <rFont val="Arial"/>
        <family val="2"/>
      </rPr>
      <t xml:space="preserve"> (incluye uso de letreros con base en angulares, uso de conos refractarios, cinta de peligro, malla de seguridad naranja, tanque de 55 gl pintado amarillo tráfico con cinta lumínica, pasarela de madera   y hombres con banderolas, chalecos y seguridad)</t>
    </r>
  </si>
  <si>
    <r>
      <rPr>
        <b/>
        <sz val="10"/>
        <rFont val="Arial"/>
        <family val="2"/>
      </rPr>
      <t xml:space="preserve">Limpieza Continua y Final </t>
    </r>
    <r>
      <rPr>
        <sz val="10"/>
        <rFont val="Arial"/>
        <family val="2"/>
      </rPr>
      <t xml:space="preserve">(Incluye obreros, camión y herramientas menores) </t>
    </r>
  </si>
  <si>
    <t>Pintura acrílica Azul turquesa (inc. Base Blanca )</t>
  </si>
  <si>
    <t>Embellecimiento con Gravilla</t>
  </si>
  <si>
    <t xml:space="preserve">Limpieza Continua y Final ( Incluye obreros, camión y herramientas menores ) </t>
  </si>
  <si>
    <t>ELECTRIFICACIÓN SECUNDARIA</t>
  </si>
  <si>
    <t>2.1.1</t>
  </si>
  <si>
    <t>2.1.2</t>
  </si>
  <si>
    <t>Gl</t>
  </si>
  <si>
    <t>ud</t>
  </si>
  <si>
    <t>10.5.1</t>
  </si>
  <si>
    <t>10.5.2</t>
  </si>
  <si>
    <t>10.6.1</t>
  </si>
  <si>
    <t>10.7.1</t>
  </si>
  <si>
    <t>11.5.1</t>
  </si>
  <si>
    <t>11.5.2</t>
  </si>
  <si>
    <t>11.5.3</t>
  </si>
  <si>
    <t>11.6.1</t>
  </si>
  <si>
    <t>11.6.2</t>
  </si>
  <si>
    <t>11.7.1</t>
  </si>
  <si>
    <t>11.7.2</t>
  </si>
  <si>
    <t>Junta mecánica tipo Dresser Ø6" 150 PSI</t>
  </si>
  <si>
    <t>Pañete en techo</t>
  </si>
  <si>
    <t>P</t>
  </si>
  <si>
    <t>INSTALACIONES SANITARIAS</t>
  </si>
  <si>
    <t>Desagüe de techo en tubería Ø3" PVC SDR-26</t>
  </si>
  <si>
    <t>Losa de Fondo e= 0.10 m c/Malla Electrosoldada D2.3xD2.3x20x20</t>
  </si>
  <si>
    <t>Fino de techo</t>
  </si>
  <si>
    <t>Troley mecánico p/diferencial de 3 Ton</t>
  </si>
  <si>
    <t>Excavación material no clasificado a mano</t>
  </si>
  <si>
    <t>Piso de mosaicos corriente</t>
  </si>
  <si>
    <t>Pintura acrílica (incluye base blanca)</t>
  </si>
  <si>
    <t>Salidas interruptor doble</t>
  </si>
  <si>
    <t>M³/km</t>
  </si>
  <si>
    <t>Estructura P3B-110</t>
  </si>
  <si>
    <t>Arrancador directo a línea para diferencial de 3 ton.</t>
  </si>
  <si>
    <t>Pintura base blanca en vigas y columnas</t>
  </si>
  <si>
    <t xml:space="preserve">Ducha: (agua fría solamente) c/llave </t>
  </si>
  <si>
    <t>Pañete Interior Pulido</t>
  </si>
  <si>
    <t xml:space="preserve">MOVIMIENTO DE TIERRA </t>
  </si>
  <si>
    <t>COLOCACIÓN DE TUBERÍA</t>
  </si>
  <si>
    <t>Block 8" Ø3/8"@0.60m BNP</t>
  </si>
  <si>
    <r>
      <rPr>
        <b/>
        <sz val="10"/>
        <rFont val="Arial"/>
        <family val="2"/>
      </rPr>
      <t xml:space="preserve">SUMINISTRO </t>
    </r>
    <r>
      <rPr>
        <sz val="10"/>
        <rFont val="Arial"/>
        <family val="2"/>
      </rPr>
      <t>y colocación de alambre galvanizado tipo trinchera (inc. estructura para soporte de alambre trinchera )</t>
    </r>
  </si>
  <si>
    <r>
      <rPr>
        <b/>
        <sz val="10"/>
        <rFont val="Arial"/>
        <family val="2"/>
      </rPr>
      <t xml:space="preserve">SUMINISTRO Y COLOCACIÓN </t>
    </r>
    <r>
      <rPr>
        <sz val="10"/>
        <rFont val="Arial"/>
        <family val="2"/>
      </rPr>
      <t>de junta expansiva (colocada cada 30mts en columna adicional según detalle) tira de Foam 1/2"</t>
    </r>
  </si>
  <si>
    <t>Puerta corrediza long=4.0 m (incluye angular del riel, rodamientos y demas accesorios de instalación), según diseño</t>
  </si>
  <si>
    <t>Bote de material</t>
  </si>
  <si>
    <t>Desagüe de piso (parrilla)</t>
  </si>
  <si>
    <t>INSTALACIONES ELECTRICAS</t>
  </si>
  <si>
    <t>Salida Interruptor Sencillo</t>
  </si>
  <si>
    <t>Transporte de asfalto (Distancia aproximada 34 kms.)</t>
  </si>
  <si>
    <t>PRELIMINAR</t>
  </si>
  <si>
    <t>APLICACIÓN DE:</t>
  </si>
  <si>
    <t>Excavación zapatas material no clasificado a mano</t>
  </si>
  <si>
    <t>Reposición material compactado c/equipo en capa de 0.30 m</t>
  </si>
  <si>
    <t>Bote de material sobrante in situ</t>
  </si>
  <si>
    <t>Zapata de muros ( 0.45 x 0.25 )mts  - 0.87 qq/m3</t>
  </si>
  <si>
    <t xml:space="preserve">Zapata  de  columnas ( 0.60 x 0.60 x 0.25 )mts - 2.08qq/m3 </t>
  </si>
  <si>
    <t>Columnas de amarre ( 0.20 x 0.20 )mts - 4.36 qq/m3</t>
  </si>
  <si>
    <t>Viga de amarre snp ( 0.20 x 0.20 )mts - 2.45 qq/m3</t>
  </si>
  <si>
    <t>Viga apoyo del riel puerta corrediza L=8.40mts- 2.32 qq/m3</t>
  </si>
  <si>
    <t xml:space="preserve">Block 6" Ø3/8"@0.60m SNP violinado </t>
  </si>
  <si>
    <t>Alambre galvanizado tipo trinchera (inc. estructuras de soporte)</t>
  </si>
  <si>
    <t>Puerta corrediza long=4.0 m (Incluye angular del riel, rodamientos y demas accesorios de instalación) (según detalle de diseño)</t>
  </si>
  <si>
    <t>HORMIGÓN ARMADO F'C=210 KG/CM² EN:</t>
  </si>
  <si>
    <t>MUROS DE BLOQUES:</t>
  </si>
  <si>
    <t>TERMINCAIÓN DE SUPERFICIE:</t>
  </si>
  <si>
    <t>MOVIMIENTO DE TIERA:</t>
  </si>
  <si>
    <t>Asiento de arena</t>
  </si>
  <si>
    <t>PRUEBA HIDROSTÁTICA</t>
  </si>
  <si>
    <t>DEMOLICIÓN Y REPOSICIÓN DE:</t>
  </si>
  <si>
    <t>DEMOLICIÓN DE:</t>
  </si>
  <si>
    <t>Acera de 1.00 m</t>
  </si>
  <si>
    <t>Bote de material demolido c/camión</t>
  </si>
  <si>
    <t>REPOSICIÓN DE:</t>
  </si>
  <si>
    <t>Acera de 1.00m</t>
  </si>
  <si>
    <t>9.1.1</t>
  </si>
  <si>
    <t>9.1.2</t>
  </si>
  <si>
    <t>9.1.3</t>
  </si>
  <si>
    <t>9.2.1</t>
  </si>
  <si>
    <t>9.2.2</t>
  </si>
  <si>
    <t>RED DE DISTRIBUCIÓN EL PORTÓN, LUIS SIMÓ Y LA CUNA</t>
  </si>
  <si>
    <t xml:space="preserve">URBANAS De Ø3" </t>
  </si>
  <si>
    <t xml:space="preserve">ACOMETIDAS </t>
  </si>
  <si>
    <t xml:space="preserve">RURALES De Ø3" </t>
  </si>
  <si>
    <t>N</t>
  </si>
  <si>
    <t>RED DE DISTRIBUCIÓN GUANITO, LOS ARROYO, PALO SECO, REBOSO Y PARTE ISIDRO MARTI</t>
  </si>
  <si>
    <t>SUMINISTRO Y COLOCACIÓN DE VÁLVULAS</t>
  </si>
  <si>
    <t>LÍNEA DE CONDUCCIÓN</t>
  </si>
  <si>
    <t xml:space="preserve"> REPLANTEO  </t>
  </si>
  <si>
    <t xml:space="preserve">CORTE Y EXTRACCIÓN ASFALTO </t>
  </si>
  <si>
    <t>Corte capa asfáltica (ambos lados) e=2"</t>
  </si>
  <si>
    <t>Remoción carpeta asfáltica c/equipo e=2"</t>
  </si>
  <si>
    <t>Bote de material con camión, incluye carguío y esparcimiento en botadero (D.=5.0 km)</t>
  </si>
  <si>
    <t xml:space="preserve">Excavación de material compacto c/equipo </t>
  </si>
  <si>
    <t>Suministro material de relleno dist. aproximada 20 km (sujeto a la aprobación de la Supervisión)</t>
  </si>
  <si>
    <t xml:space="preserve">Compactación material de relleno c/compactador mecánico en capas de 0.20 m </t>
  </si>
  <si>
    <t xml:space="preserve">Bote de material con camión D= 5 km (incluye carguío y esparcimiento en botadero) </t>
  </si>
  <si>
    <t xml:space="preserve">SUMINISTRO DE TUBERÍAS </t>
  </si>
  <si>
    <t>De Ø6" PVC SDR-26 C/J.G.+ 3% de pérdida por campanas</t>
  </si>
  <si>
    <t>COLOCACIÓN DE TUBERÍAS</t>
  </si>
  <si>
    <t>De Ø6" PVC SDR-26 C/J.G.</t>
  </si>
  <si>
    <t>SUMINISTRO Y COLOCACIÓN DE PIEZAS ESPECIALES ACERO CON PROTECCIÓN ANTICORROSIVAS</t>
  </si>
  <si>
    <t xml:space="preserve">SUMINISTRO Y COLOCACIÓN DE VÁLVULAS </t>
  </si>
  <si>
    <t xml:space="preserve">CARPETA ASFÁLTICA </t>
  </si>
  <si>
    <t>Imprimación sencilla</t>
  </si>
  <si>
    <t>Suministro y colocación de carpeta asfáltica 2"  (Incl. Riego adherencia)</t>
  </si>
  <si>
    <r>
      <rPr>
        <b/>
        <sz val="10"/>
        <rFont val="Arial"/>
        <family val="2"/>
      </rPr>
      <t xml:space="preserve">SEÑALIZACIÓN, CONTROL Y MANEJO DE TRÁNSITO </t>
    </r>
    <r>
      <rPr>
        <sz val="10"/>
        <rFont val="Arial"/>
        <family val="2"/>
      </rPr>
      <t>(incluye uso de letreros con base en angulares, uso de conos refractarios, cinta de peligro, malla de seguridad naranja, tanque de 55 gls pintado amarillo tráfico con cinta lumínica, pasarela de madera   y hombres con banderolas, chalecos y seguridad)</t>
    </r>
  </si>
  <si>
    <r>
      <rPr>
        <b/>
        <sz val="10"/>
        <rFont val="Arial"/>
        <family val="2"/>
      </rPr>
      <t>LIMPIEZA CONTINUA Y FINAL</t>
    </r>
    <r>
      <rPr>
        <sz val="10"/>
        <rFont val="Arial"/>
        <family val="2"/>
      </rPr>
      <t xml:space="preserve"> (Incluye obreros, camión y herramientas menores) </t>
    </r>
  </si>
  <si>
    <t>LÍNEA DE IMPULSIÓN</t>
  </si>
  <si>
    <t>REDES DE DISTRIBUCIÓN</t>
  </si>
  <si>
    <t>ANTENA</t>
  </si>
  <si>
    <t>De Ø8" PVC SDR-26 C/J.G.+ 3% de pérdida por campanas</t>
  </si>
  <si>
    <t>De Ø8" PVC SDR-26 C/J.G.</t>
  </si>
  <si>
    <t xml:space="preserve">Tubería de Ø8" Acero SCH-40 c/protección anticorrosiva </t>
  </si>
  <si>
    <t xml:space="preserve">Tubería de Ø8" Acero SCH-40 </t>
  </si>
  <si>
    <t>MEDIA LUNA</t>
  </si>
  <si>
    <t>De Ø3" PVC SDR-21 C/J.G.+ 2% de pérdida por campanas</t>
  </si>
  <si>
    <t>De Ø3" PVC SDR-21 C/J.G.</t>
  </si>
  <si>
    <t>ESTACIÓN DE BOMBEO (EQUIPAMIENTO)</t>
  </si>
  <si>
    <t xml:space="preserve">RED DE DISTRIBUCIÓN </t>
  </si>
  <si>
    <t>SUMINISTRO DE TUBERÍAS</t>
  </si>
  <si>
    <t>De Ø4" PVC SDR 26 C/J.G  + 2% de pérdida por campana</t>
  </si>
  <si>
    <t>De Ø3" PVC SDR 26 C/J.G  + 2% de pérdida por campana</t>
  </si>
  <si>
    <t xml:space="preserve">De Ø4" PVC SDR 26 C/J.G  </t>
  </si>
  <si>
    <t xml:space="preserve">De Ø3" PVC SDR 26 C/J.G </t>
  </si>
  <si>
    <t>ACOMETIDAS</t>
  </si>
  <si>
    <t>Acometidas rural de Ø 3''</t>
  </si>
  <si>
    <r>
      <rPr>
        <b/>
        <sz val="10"/>
        <rFont val="Arial"/>
        <family val="2"/>
      </rPr>
      <t xml:space="preserve">SEÑALIZACIÓN, CONTROL Y MANEJO DE TRÁNSITO </t>
    </r>
    <r>
      <rPr>
        <sz val="10"/>
        <rFont val="Arial"/>
        <family val="2"/>
      </rPr>
      <t>(Incluye uso de letreros con base en angulares, uso de conos refractarios, cinta de peligro, malla de seguridad naranja, tanque de 55 gls pintado amarillo tráfico con cinta lumínica, pasarela de madera   y hombres con banderolas, chalecos y seguridad)</t>
    </r>
  </si>
  <si>
    <r>
      <rPr>
        <b/>
        <sz val="10"/>
        <rFont val="Arial"/>
        <family val="2"/>
      </rPr>
      <t xml:space="preserve">LIMPIEZA CONTINUA Y FINAL </t>
    </r>
    <r>
      <rPr>
        <sz val="10"/>
        <rFont val="Arial"/>
        <family val="2"/>
      </rPr>
      <t>(Incluye</t>
    </r>
    <r>
      <rPr>
        <b/>
        <sz val="10"/>
        <rFont val="Arial"/>
        <family val="2"/>
      </rPr>
      <t xml:space="preserve"> </t>
    </r>
    <r>
      <rPr>
        <sz val="10"/>
        <rFont val="Arial"/>
        <family val="2"/>
      </rPr>
      <t>obreros, camión y herramientas menores)</t>
    </r>
  </si>
  <si>
    <t>Replanteo y control topográfico</t>
  </si>
  <si>
    <t>Visita</t>
  </si>
  <si>
    <t>Excavación material compacto c/retropala 416E o similar</t>
  </si>
  <si>
    <t>Compactación material de relleno c/compactador mecánico en capas de 0.20 m (con material producto de la excavación)</t>
  </si>
  <si>
    <t xml:space="preserve">Bote de material con camión d= 5 km (incluye carguío y esparcimiento en botadero) </t>
  </si>
  <si>
    <t>HORMIGÓN ARMADO F'C=280 KG/CM²</t>
  </si>
  <si>
    <t>Zapata muros, A=1.40 m, e=0.40 m, 2.15 qq/m³.</t>
  </si>
  <si>
    <r>
      <t>Zapata columna C1, e=0.40 m,</t>
    </r>
    <r>
      <rPr>
        <sz val="10"/>
        <color indexed="8"/>
        <rFont val="Arial"/>
        <family val="2"/>
      </rPr>
      <t xml:space="preserve"> 4.65 qq/m³.</t>
    </r>
  </si>
  <si>
    <t>Losa de fondo, e=0.25 m -3.43 qq/m³.</t>
  </si>
  <si>
    <t>Muros, e=0.30 m,  2.52 qq/m³.</t>
  </si>
  <si>
    <t>Muros, e=0.20 m, 2.46  qq/m³.</t>
  </si>
  <si>
    <t>Columnas C1, 0.35mx0.35m, 8.03 qq/m³.</t>
  </si>
  <si>
    <t>Losa de entrepiso, e=0.20 m,  2.88 qq/m³.</t>
  </si>
  <si>
    <t>Losa de techo, e=0.15 m,  1.34qq/m³.</t>
  </si>
  <si>
    <t>Viga V1 0.40m x 0.30m, 3.70 qq/m³.</t>
  </si>
  <si>
    <t>Viga V2 0.35m x 0.25m, 4.35 qq/m³.</t>
  </si>
  <si>
    <t>Hormigón simple de nivelación, e=0.05m, 100 kg/cm².</t>
  </si>
  <si>
    <t>MURO DE BLOCK:</t>
  </si>
  <si>
    <t>De 8", 3/8"@0.60</t>
  </si>
  <si>
    <t>TERMINACIONES DE SUPERFICIE</t>
  </si>
  <si>
    <t>Piso pulido HS</t>
  </si>
  <si>
    <t>Desagüe de techo</t>
  </si>
  <si>
    <t>Andamios para vaciado de losa, envarillado, encofrado y pañete</t>
  </si>
  <si>
    <t>Suministro y colocación de banda de bentonita hidrofílica extensible para construcción impermeable 5 mmx20 mm</t>
  </si>
  <si>
    <t>APLICACIÓN DE :</t>
  </si>
  <si>
    <t>Aditivo SX-PELL o similar</t>
  </si>
  <si>
    <t>Impermeabilizante Supraweld o similar</t>
  </si>
  <si>
    <t>Suministro e instalación de ventanas de aluminio</t>
  </si>
  <si>
    <t>Puerta corrediza 2 m</t>
  </si>
  <si>
    <t>Puerta polimetal (incluye isntalación y llavin)</t>
  </si>
  <si>
    <t>Viga metálica W 12X26 (incluye pancluelas y pernos)</t>
  </si>
  <si>
    <t>Lbs</t>
  </si>
  <si>
    <t>Diferencial electrico de 3.00 Ton (15 pies alzada)</t>
  </si>
  <si>
    <t xml:space="preserve">Salidas cenitales </t>
  </si>
  <si>
    <t>Salida tomacorrientes 120V en doble</t>
  </si>
  <si>
    <t>Salida interruptores doble</t>
  </si>
  <si>
    <t>Panel 12/24</t>
  </si>
  <si>
    <t>INSTALACIONES:</t>
  </si>
  <si>
    <t>Tapa metálica 0.80 x 0.80 m</t>
  </si>
  <si>
    <t>Escalera Acero Inoxidable L= 4.10 M</t>
  </si>
  <si>
    <t xml:space="preserve">SUMINISTRO E INSTALACIÓN DE ELECTROBOMBA </t>
  </si>
  <si>
    <t>17.1.1</t>
  </si>
  <si>
    <t>Instalación de electrobomba</t>
  </si>
  <si>
    <t>Base para bombas en H.A.</t>
  </si>
  <si>
    <t>Pintura azul para descarga (oxido)</t>
  </si>
  <si>
    <t>Arrancador suave para motor de 75 HP, 460V, trifásico, 60HZ, enclousure NEMA 3R.</t>
  </si>
  <si>
    <t>Niple de Ø8" x 12" platillado en un extremo</t>
  </si>
  <si>
    <t>Junta Dresser auto-portante de Ø8" a 250 PSI</t>
  </si>
  <si>
    <t>Válvula de compuerta con vástago ascendente de Ø8" platillada a 250 PSI</t>
  </si>
  <si>
    <t>Check horizontal con válvula limitadora de caudal integrado de Ø8" a 250 psi, platillado.</t>
  </si>
  <si>
    <t xml:space="preserve">Válvula de aire Ø1" </t>
  </si>
  <si>
    <t>Codo de Ø8" x 45 grados</t>
  </si>
  <si>
    <t xml:space="preserve">Yee platillada de Ø8" x Ø8" x Ø8", en 45 grados </t>
  </si>
  <si>
    <t>Reducción de Ø12" a Ø8"</t>
  </si>
  <si>
    <t>Instalación manométrico completa (incluye manómetro sumergido en glicerina de 0-600 PSI</t>
  </si>
  <si>
    <t>Anclaje para descarga en hormigón simple</t>
  </si>
  <si>
    <t>Mano de obra construcción de descarga de Ø8"</t>
  </si>
  <si>
    <t xml:space="preserve">Tubo en acero de Ø8" </t>
  </si>
  <si>
    <t>Pies</t>
  </si>
  <si>
    <t>Limpieza del area (corte y desbroce de terreno con equipo de 80 HP</t>
  </si>
  <si>
    <t>Hora</t>
  </si>
  <si>
    <t xml:space="preserve">Replanteo y charrancha </t>
  </si>
  <si>
    <t xml:space="preserve">Relleno compactado c/ compactador mecanico </t>
  </si>
  <si>
    <t>Bote material c/camion (d=5 km). Incluye esparcimiento en botadero</t>
  </si>
  <si>
    <r>
      <t>HORMIGÓN INDUSTRIAL F'c=280 KG/CM</t>
    </r>
    <r>
      <rPr>
        <b/>
        <vertAlign val="superscript"/>
        <sz val="10"/>
        <rFont val="Arial"/>
        <family val="2"/>
      </rPr>
      <t>2</t>
    </r>
    <r>
      <rPr>
        <b/>
        <sz val="10"/>
        <rFont val="Arial"/>
        <family val="2"/>
      </rPr>
      <t>) EN:</t>
    </r>
  </si>
  <si>
    <r>
      <t>Losa de fondo 1.98 qq/m</t>
    </r>
    <r>
      <rPr>
        <vertAlign val="superscript"/>
        <sz val="10"/>
        <color theme="1"/>
        <rFont val="Arial"/>
        <family val="2"/>
      </rPr>
      <t>3</t>
    </r>
  </si>
  <si>
    <r>
      <t>Losa de techo 0.15 m -1.69 qq/m</t>
    </r>
    <r>
      <rPr>
        <vertAlign val="superscript"/>
        <sz val="10"/>
        <color theme="1"/>
        <rFont val="Arial"/>
        <family val="2"/>
      </rPr>
      <t>3</t>
    </r>
  </si>
  <si>
    <r>
      <t>Muro 0.20 m -2.89 qq/m</t>
    </r>
    <r>
      <rPr>
        <vertAlign val="superscript"/>
        <sz val="10"/>
        <color theme="1"/>
        <rFont val="Arial"/>
        <family val="2"/>
      </rPr>
      <t>3</t>
    </r>
  </si>
  <si>
    <r>
      <t>Zapata de muro 0.48 qq/m</t>
    </r>
    <r>
      <rPr>
        <vertAlign val="superscript"/>
        <sz val="10"/>
        <color theme="1"/>
        <rFont val="Arial"/>
        <family val="2"/>
      </rPr>
      <t>3</t>
    </r>
  </si>
  <si>
    <r>
      <t>Zapata de columna C2 0.25x0.25 m -2.04 qq/m</t>
    </r>
    <r>
      <rPr>
        <vertAlign val="superscript"/>
        <sz val="10"/>
        <color theme="1"/>
        <rFont val="Arial"/>
        <family val="2"/>
      </rPr>
      <t>3</t>
    </r>
  </si>
  <si>
    <r>
      <t>Columna central C 2 0.25x0.25 m -5.0 qq/m</t>
    </r>
    <r>
      <rPr>
        <vertAlign val="superscript"/>
        <sz val="10"/>
        <color theme="1"/>
        <rFont val="Arial"/>
        <family val="2"/>
      </rPr>
      <t>3</t>
    </r>
  </si>
  <si>
    <r>
      <t>Viga 0.40x0.25 m -2.71 qq/m</t>
    </r>
    <r>
      <rPr>
        <vertAlign val="superscript"/>
        <sz val="10"/>
        <color theme="1"/>
        <rFont val="Arial"/>
        <family val="2"/>
      </rPr>
      <t>3</t>
    </r>
  </si>
  <si>
    <r>
      <t>Columna perimetral C1 0.20x0.30 m -4.39 qq/m</t>
    </r>
    <r>
      <rPr>
        <vertAlign val="superscript"/>
        <sz val="10"/>
        <color theme="1"/>
        <rFont val="Arial"/>
        <family val="2"/>
      </rPr>
      <t>3</t>
    </r>
  </si>
  <si>
    <t xml:space="preserve">Fraguache </t>
  </si>
  <si>
    <t>Fino pulido losa de fondo</t>
  </si>
  <si>
    <t>ANDAMIO Y RAMPA P/VACIADO</t>
  </si>
  <si>
    <t>VIBRADO</t>
  </si>
  <si>
    <t>ADITIVO RETARDANTE</t>
  </si>
  <si>
    <t>IMPERMEABILIZANTE AQUAPEL</t>
  </si>
  <si>
    <t>ENTRADA, SALIDA, REBOSE, DESAGUE Y BY-PASS</t>
  </si>
  <si>
    <t xml:space="preserve">Codo 6"x90 acero sch-80 con pintura anticorrosiva </t>
  </si>
  <si>
    <t xml:space="preserve">Tee 6"x6" acero sch-80 con pintura anticorrosiva </t>
  </si>
  <si>
    <t xml:space="preserve">Niple 6"x3' sch-80 con pintura anticorrosiva </t>
  </si>
  <si>
    <t>Junta dresser ø6"</t>
  </si>
  <si>
    <t>V.C. ø6" H.F. platillada completa</t>
  </si>
  <si>
    <t>Registros p/valvulas</t>
  </si>
  <si>
    <t>Excavación mat. no clasificado a mano</t>
  </si>
  <si>
    <t>Relleno compactado</t>
  </si>
  <si>
    <t xml:space="preserve">Tuberías ø6" acero SCH-80 con pintura anticorrosiva </t>
  </si>
  <si>
    <t xml:space="preserve"> Tuberías ø6" PVC-SDR-26</t>
  </si>
  <si>
    <t xml:space="preserve">Mano de obra </t>
  </si>
  <si>
    <t>ESCALERA</t>
  </si>
  <si>
    <t>Interior  de acero inxidable, fabricada en planchuela de 4"x 3/8" y barra lisa de Ø¾" x 1.50 m (peldaños), fijadas a la pared del tanque con tornillos con camisa de expansión de ½ "x2½"  (H = 2.20 m)</t>
  </si>
  <si>
    <t xml:space="preserve">Exterior en tubos Ø¾ a 0.30 (h = 2.30 m) HG </t>
  </si>
  <si>
    <t>ACERA PERIMETRAL 0.60 M</t>
  </si>
  <si>
    <r>
      <rPr>
        <b/>
        <sz val="10"/>
        <rFont val="Arial"/>
        <family val="2"/>
      </rPr>
      <t>SUMINISTRO Y COLOCACIÓN</t>
    </r>
    <r>
      <rPr>
        <sz val="10"/>
        <rFont val="Arial"/>
        <family val="2"/>
      </rPr>
      <t xml:space="preserve"> de banda de gomas hidrofílica extensible p/construcción, impermeable 5 mm x20 mm </t>
    </r>
  </si>
  <si>
    <t/>
  </si>
  <si>
    <t>RAMPA DE ACCESO</t>
  </si>
  <si>
    <r>
      <t xml:space="preserve">LETRERO </t>
    </r>
    <r>
      <rPr>
        <sz val="10"/>
        <color theme="1"/>
        <rFont val="Arial"/>
        <family val="2"/>
      </rPr>
      <t>y logo INAPA</t>
    </r>
  </si>
  <si>
    <t>Ñ</t>
  </si>
  <si>
    <t>Ñ-1</t>
  </si>
  <si>
    <t>Ñ-2</t>
  </si>
  <si>
    <t>O</t>
  </si>
  <si>
    <t>O-1</t>
  </si>
  <si>
    <t>SUB-TOTAL O-1</t>
  </si>
  <si>
    <t>O-2</t>
  </si>
  <si>
    <t>ESTACIÓN DE BOMBEO</t>
  </si>
  <si>
    <t>SUB-TOTAL O-2</t>
  </si>
  <si>
    <t>O-3</t>
  </si>
  <si>
    <t>SUB-TOTAL O-3</t>
  </si>
  <si>
    <t>O-4</t>
  </si>
  <si>
    <t>SUB-TOTAL O-4</t>
  </si>
  <si>
    <t>O-5</t>
  </si>
  <si>
    <t>SUB-TOTAL O-5</t>
  </si>
  <si>
    <t>P-1</t>
  </si>
  <si>
    <t>P-2</t>
  </si>
  <si>
    <t>SUB-TOTAL P-2</t>
  </si>
  <si>
    <t>P-3</t>
  </si>
  <si>
    <t>SUB-TOTAL P-3</t>
  </si>
  <si>
    <t>P-4</t>
  </si>
  <si>
    <t xml:space="preserve">EQUIPOS DE BOMBEO </t>
  </si>
  <si>
    <t>Suministro de electrobombas sumergible para pozo profundo en cisterna, colocada horizontal de 54 GPM vs 214' TDH con motor eléctrico de 5 HP, 460 VOLTS, 3Ø'', 60 HZ, 3,450 RPM.</t>
  </si>
  <si>
    <t>Instalación de electrobomba (inc. grúa)</t>
  </si>
  <si>
    <t xml:space="preserve">Niple de Ø3" x 12" platillado en un extremo </t>
  </si>
  <si>
    <t>Válvula de compuerta de vástago ascendente de Ø3" platillada a 150 PSI.</t>
  </si>
  <si>
    <t>Válvula de compuerta de vástago ascendente de Ø2" platillada a 150 PSI.</t>
  </si>
  <si>
    <t>Codos de Ø2" x 90 grados</t>
  </si>
  <si>
    <t>Yee de Ø3" x 3", (inc. 2 codos de Ø3" x 45 grados)</t>
  </si>
  <si>
    <t>Tee de Ø3" x 2"</t>
  </si>
  <si>
    <t>Instalación manométrica completa</t>
  </si>
  <si>
    <t xml:space="preserve">Anclaje en hormigón simple para entrada a bombas  </t>
  </si>
  <si>
    <t xml:space="preserve">Soporte en hormigón simple para descarga  </t>
  </si>
  <si>
    <t xml:space="preserve">Soporte en acero inoxidable para bombas  </t>
  </si>
  <si>
    <t xml:space="preserve">Soporte en acero inoxidable con abrazadera para codos  </t>
  </si>
  <si>
    <t>Mano de obra construcción de descarga de Ø3"</t>
  </si>
  <si>
    <t>Pintura azul para descarga en Ø3"(oxido)</t>
  </si>
  <si>
    <t>Tubo en acero de Ø3"</t>
  </si>
  <si>
    <t xml:space="preserve">Excavación material compacto c/equipo </t>
  </si>
  <si>
    <t>Relleno compactado c/compactador mecánico en capas de 0.30m</t>
  </si>
  <si>
    <t>Bote material sobrante c/camión dist=5Km (Incluye esparcimiento en botadero)</t>
  </si>
  <si>
    <t>Zapata de Muro 1.95 qq/m³</t>
  </si>
  <si>
    <t>Losa de Fondo e = 0.20 m  2.41 qq/m³</t>
  </si>
  <si>
    <t>Columnas Laterales ( 0.35 x 0.35 ) m- 5.17 qq/m³ ( 4U )</t>
  </si>
  <si>
    <t>Muros 0.25 - 2.37 qq/m³</t>
  </si>
  <si>
    <t>Vigas  0.25 x 0.28 - 5.86 qq/m³ ( 2 U )</t>
  </si>
  <si>
    <t>Losa de Techo 0.12 m - 1.46 qq/m³</t>
  </si>
  <si>
    <t>Bordillo de Hormigón en registro de techo ( según detalle en planos )</t>
  </si>
  <si>
    <t>Torta Hormigón Simple 140 kg/cm² ( e=0.05 m )</t>
  </si>
  <si>
    <t>Fino Losa de Fondo Pulido</t>
  </si>
  <si>
    <t xml:space="preserve">Acera Perimetral  0.80 M </t>
  </si>
  <si>
    <t>Suministro y colocación de banda de goma hidrofílica extensible para construcción impermeable 5 mmx20 mm</t>
  </si>
  <si>
    <t>Escalera exterior  H.N. H=1.00 m (según dealle planos)</t>
  </si>
  <si>
    <t>Escalera interior  Inox.  H=1.80 m (según dealle planos)</t>
  </si>
  <si>
    <t>Tapa metálica en registro de techo depósito (0.80m x 0.80m) (según detalle diseño)</t>
  </si>
  <si>
    <t>Ventilación de techo en tuberia acero Ø3" SCH-40 (según diseño)</t>
  </si>
  <si>
    <t xml:space="preserve">Tubería de Ø3" Acero SCH-40 c/protección anticorrosiva </t>
  </si>
  <si>
    <t xml:space="preserve">Tubería de Ø4" Acero SCH-40 c/protección anticorrosiva </t>
  </si>
  <si>
    <t xml:space="preserve">Codo de Ø3"x 90º Acero SCH-40 c/protección anticorrosiva </t>
  </si>
  <si>
    <t xml:space="preserve">Tee de Ø3"x Ø3" Acero SCH-40 c/protección anticorrosiva </t>
  </si>
  <si>
    <t xml:space="preserve">Tee de Ø4"x Ø3" Acero SCH-40 c/protección anticorrosiva </t>
  </si>
  <si>
    <t xml:space="preserve">Cruz Ø3"x Ø3" Acero SCH-40 c/protección anticorrosiva </t>
  </si>
  <si>
    <t>Manga de Ø3" x 18"  Acero SCH-40 c/protección anticorrosiva</t>
  </si>
  <si>
    <t>Manga de Ø4" x 18"  Acero SCH-40 c/protección anticorrosiva</t>
  </si>
  <si>
    <t xml:space="preserve">Junta mecánica tipo Dresser de Ø3" 150 PSI </t>
  </si>
  <si>
    <t xml:space="preserve">Junta mecánica tipo Dresser de Ø4" 150 PSI </t>
  </si>
  <si>
    <t>Válvula de compuerta de Ø3" H.F. platillada completa (Incluye niples platillados con sus tornillos, tuercas, juntas de goma y juntas dresser)</t>
  </si>
  <si>
    <t>Válvula de compuerta de Ø4" H.F. platillada completa (Incluye niples platillados con sus tornillos, tuercas, juntas de goma y juntas dresser)</t>
  </si>
  <si>
    <t>Registro para válvulas ( 1.30m x 1.30 m x 1.40 m ) (Incluye tapa de aluminio tipo cisterna de 1.00 m x 1.00 m) (Según detalle de diseño)</t>
  </si>
  <si>
    <t>Anclaje de H. S. F'c=180 kg/cm² p/piezas (Según diseño)</t>
  </si>
  <si>
    <t>7.16.1</t>
  </si>
  <si>
    <t>7.16.2</t>
  </si>
  <si>
    <t>Asiento de arena ( suministro y colocación )</t>
  </si>
  <si>
    <t>7.16.3</t>
  </si>
  <si>
    <t>Relleno compactado c/compactador mecánico en capas de 0.20m</t>
  </si>
  <si>
    <t>7.16.4</t>
  </si>
  <si>
    <t>Bote de material en Sitio</t>
  </si>
  <si>
    <t>Movimiento de tierra a mano  (incluye excavación de zapatas, reposición de material compactado y bote de material sobrante)</t>
  </si>
  <si>
    <t>8.3.1</t>
  </si>
  <si>
    <t>Zapata de muro (Incl. Zap. C1) - 0.85 qq/m³</t>
  </si>
  <si>
    <t>8.3.2</t>
  </si>
  <si>
    <t>Viga de amarre bajo de piso ( 0.15 x 0.20 ) - 3.71 qq/m³</t>
  </si>
  <si>
    <t>8.3.3</t>
  </si>
  <si>
    <t>Viga de amarre a nivel de techo (0.15 x 0.20)-3.37 qq/m³</t>
  </si>
  <si>
    <t>8.3.4</t>
  </si>
  <si>
    <t>Dintel D1 ( 0.15 x 0.30 ) - 2.99 qq/m³</t>
  </si>
  <si>
    <t>8.3.5</t>
  </si>
  <si>
    <t>Viga dintel D2 (0.15 x 0.40) - 2.32 qq/m³</t>
  </si>
  <si>
    <t>8.3.6</t>
  </si>
  <si>
    <t>Columna ( 0.15 x 0.30 ) - 3.03 qq/m³</t>
  </si>
  <si>
    <t>8.3.7</t>
  </si>
  <si>
    <t>Losa de techo  0.12 M - 1.34 qq/m³</t>
  </si>
  <si>
    <t>8.4.1</t>
  </si>
  <si>
    <t>Block 6" B.N.P., Ø3/8" @ 0.80 mt.</t>
  </si>
  <si>
    <t>8.4.2</t>
  </si>
  <si>
    <t>Block 6" S.N.P., Ø3/8" @ 0.80 mt.</t>
  </si>
  <si>
    <t>8.5.1</t>
  </si>
  <si>
    <t>8.5.2</t>
  </si>
  <si>
    <t>8.5.3</t>
  </si>
  <si>
    <t>8.5.4</t>
  </si>
  <si>
    <t xml:space="preserve">Fino de techo </t>
  </si>
  <si>
    <t>8.5.5</t>
  </si>
  <si>
    <t>8.5.6</t>
  </si>
  <si>
    <t>8.5.7</t>
  </si>
  <si>
    <t>8.5.8</t>
  </si>
  <si>
    <t>Gotero ranurado</t>
  </si>
  <si>
    <t>8.5.9</t>
  </si>
  <si>
    <t>Impermeabilizante en techo ( tipo sellador )</t>
  </si>
  <si>
    <t>8.5.10</t>
  </si>
  <si>
    <t>Cerámica en  baño</t>
  </si>
  <si>
    <t>8.5.11</t>
  </si>
  <si>
    <t>Pintura general acrílica (incluye base blanca)</t>
  </si>
  <si>
    <t>Pisos de hormigón con malla electosoldada (D2.3xD2.3)mm,  20x20cm (pulido)</t>
  </si>
  <si>
    <t>Acera perimetral de 0.80 M</t>
  </si>
  <si>
    <t>8.8.1</t>
  </si>
  <si>
    <t xml:space="preserve">Pre marco  de 1½" x 1½" x 3/16"  en puerta y ventanas </t>
  </si>
  <si>
    <t>8.8.2</t>
  </si>
  <si>
    <t>Puerta polimetal 2.10x1.00 M(Inc. herraje instalación y llavín tipo )</t>
  </si>
  <si>
    <t>8.8.3</t>
  </si>
  <si>
    <t>Verja de protección en puerta (2.10x1.00) M</t>
  </si>
  <si>
    <t>8.9.1</t>
  </si>
  <si>
    <t>Ventanas  de aluminio  en celosías color blanco, fabricación superior</t>
  </si>
  <si>
    <t>8.9.2</t>
  </si>
  <si>
    <t>Verja de protección en ventanas</t>
  </si>
  <si>
    <t>8.10.1</t>
  </si>
  <si>
    <t>8.10.2</t>
  </si>
  <si>
    <t>Inodoro</t>
  </si>
  <si>
    <t>8.10.3</t>
  </si>
  <si>
    <t>8.10.4</t>
  </si>
  <si>
    <t>8.10.5</t>
  </si>
  <si>
    <t>Desagüe de piso 3"</t>
  </si>
  <si>
    <t>8.10.6</t>
  </si>
  <si>
    <t>Columna ventilación de 3" PVC ( SDR-41 )</t>
  </si>
  <si>
    <t>8.10.7</t>
  </si>
  <si>
    <t>Tinaco 150 GLS</t>
  </si>
  <si>
    <t>8.10.8</t>
  </si>
  <si>
    <t>Barra para cortina de baño</t>
  </si>
  <si>
    <t>8.10.9</t>
  </si>
  <si>
    <t>8.10.10</t>
  </si>
  <si>
    <t>8.10.11</t>
  </si>
  <si>
    <t xml:space="preserve">Cámara de inspección </t>
  </si>
  <si>
    <t>8.10.12</t>
  </si>
  <si>
    <t>Cámara Séptica (1.50 x 1.90 x 1.50 )m</t>
  </si>
  <si>
    <t>8.10.13</t>
  </si>
  <si>
    <t xml:space="preserve">Pozo filtrante Ø8"+camisa en Ø6" PVC SDR-26, Pf=75', c/empaque de grava  </t>
  </si>
  <si>
    <t>8.11.1</t>
  </si>
  <si>
    <t>Entrada General (inc. Panel de Breaker de 4/8 circuitos)</t>
  </si>
  <si>
    <t>8.11.2</t>
  </si>
  <si>
    <t>Salidas Luces Cenitales</t>
  </si>
  <si>
    <t>8.11.3</t>
  </si>
  <si>
    <t>Salida Tomacorriente Doble 120 V</t>
  </si>
  <si>
    <t>8.11.4</t>
  </si>
  <si>
    <t>8.11.5</t>
  </si>
  <si>
    <t>Salida Interruptor Doble</t>
  </si>
  <si>
    <t>Logo y letrero INAPA p/garita de vigilante</t>
  </si>
  <si>
    <t>9.2.3</t>
  </si>
  <si>
    <t>9.3.1</t>
  </si>
  <si>
    <t>Zapata de muros ( 0.45 x 0.25 ) mts  - 0.87 qq/m³</t>
  </si>
  <si>
    <t>9.3.2</t>
  </si>
  <si>
    <t xml:space="preserve">Zapata  de  columnas ( 0.60 x 0.60 x 0.25 ) mts - 2.08 qq/m³ </t>
  </si>
  <si>
    <t>9.3.3</t>
  </si>
  <si>
    <t>Columnas de amarre ( 0.20 x 0.20 ) mts - 4.36 qq/m³</t>
  </si>
  <si>
    <t>9.3.4</t>
  </si>
  <si>
    <t>Viga de amarre snp ( 0.20 x 0.20 ) mts - 2.45 qq/m³</t>
  </si>
  <si>
    <t>9.3.5</t>
  </si>
  <si>
    <t>Viga apoyo del riel puerta corrediza L=8.40 mts- 2.32 qq/m³</t>
  </si>
  <si>
    <t>9.4.1</t>
  </si>
  <si>
    <t>9.4.2</t>
  </si>
  <si>
    <t>9.5.1</t>
  </si>
  <si>
    <t>9.5.2</t>
  </si>
  <si>
    <t>9.5.3</t>
  </si>
  <si>
    <t>9.6.1</t>
  </si>
  <si>
    <t>9.6.2</t>
  </si>
  <si>
    <t>9.7.1</t>
  </si>
  <si>
    <t>Alambre galvanizado tipo trinchera (inc. estructura soporte )</t>
  </si>
  <si>
    <t>9.7.2</t>
  </si>
  <si>
    <t>PRELIMINARES:</t>
  </si>
  <si>
    <t>HORMIGÓN ARMADO EN: F'C=280 KG/CM² ( INDUSTRIAL ):</t>
  </si>
  <si>
    <t>INSTALACIÓN DE:</t>
  </si>
  <si>
    <t>SUMINISTRO Y COLOCACIÓN EN ENTRADA, SALIDA, REBOSE Y BY-PASS DE:</t>
  </si>
  <si>
    <t>MOVIMIENTO DE TIERRA P/TUBERÍA:</t>
  </si>
  <si>
    <t>GARITA DE VIGILANTE</t>
  </si>
  <si>
    <t>HORMIGÓN ARMADO (210 KG/CM²): ( INC. VIBRADO )</t>
  </si>
  <si>
    <t>PUERTA ( SUMINISTRO Y COLOCACIÓN ):</t>
  </si>
  <si>
    <t xml:space="preserve">VENTANA DE ALUMINIO ( INCLUYE COLOCACIÓN ): </t>
  </si>
  <si>
    <t>INSTALACIÓNES SANITARIA:</t>
  </si>
  <si>
    <t xml:space="preserve">INSTALACIÓNES ELÉCTRICA: </t>
  </si>
  <si>
    <t>VERJA EN BLOQUES DE 6" VIOLINADOS ( L=60.64 M )</t>
  </si>
  <si>
    <t>PINTURA:</t>
  </si>
  <si>
    <t>Zabaleta hormigón ( 0.20 x 0.20 )m; f'c=180 kg/cm²</t>
  </si>
  <si>
    <t>EXPLANACIÓN</t>
  </si>
  <si>
    <t xml:space="preserve">Explanación de terreno c/equipo </t>
  </si>
  <si>
    <t>Bote material de la explanación c/camión dist=5Km (Incluye esparcimiento en botadero)</t>
  </si>
  <si>
    <t>EXCAVACIÓN</t>
  </si>
  <si>
    <t>2.2.1</t>
  </si>
  <si>
    <t>2.2.2</t>
  </si>
  <si>
    <t>2.2.3</t>
  </si>
  <si>
    <t>Zapata de Muro 1.15 qq/m³</t>
  </si>
  <si>
    <t>Zapata de  Columna Central 1.12 qq/m³</t>
  </si>
  <si>
    <t>Losa de Fondo e = 0.20 m - 3.36 qq/m³</t>
  </si>
  <si>
    <t>Columnas Laterales  (0.40 x 0.40)m -  4.34 qq/m³ ( 4 u )</t>
  </si>
  <si>
    <t>Columna Central (0.40 x 0.40)m - 5.32 qq/m³ ( 1 u )</t>
  </si>
  <si>
    <t>Muros 0.30 - 2.68 qq/m³</t>
  </si>
  <si>
    <t>Vigas  0.30 x 0.35 - 4.13 qq/m³</t>
  </si>
  <si>
    <t>Losa de Techo 0.15 m - 1.19 qq/m³</t>
  </si>
  <si>
    <t xml:space="preserve">Bordillo de Hormigón en Registro de techo  0.15 m </t>
  </si>
  <si>
    <t>Torta Hormigón Simple 100 kg/cm² ( e=0.05 m )</t>
  </si>
  <si>
    <t>Andamiaje</t>
  </si>
  <si>
    <t>Escalera exterior  H.N. H=3.20 m (según dealle planos)</t>
  </si>
  <si>
    <t>Escalera interior  Inox.  H=3.50 m (según dealle planos)</t>
  </si>
  <si>
    <t>Ventilación de techo en tuberia acero Ø6" SCH-40 (según diseño)</t>
  </si>
  <si>
    <t xml:space="preserve">Tuberia de  Ø8" PVC ( SDR-26 ) c/J.G. </t>
  </si>
  <si>
    <t xml:space="preserve">Codo de Ø8"x 90º Acero SCH-40 c/protección anticorrosiva </t>
  </si>
  <si>
    <t xml:space="preserve">Tee de Ø8"x Ø8" Acero SCH-40 c/protección anticorrosiva </t>
  </si>
  <si>
    <t xml:space="preserve">Cruz de Ø8"x Ø8" Acero SCH-40 c/protección anticorrosiva </t>
  </si>
  <si>
    <t>Manga de Ø8" x 18"  Acero SCH-40 c/protección anticorrosiva</t>
  </si>
  <si>
    <t xml:space="preserve">Junta mecánica tipo Dresser de Ø8" 150 PSI </t>
  </si>
  <si>
    <t>Válvula de compuerta de Ø8" H.F. platillada completa (Incluye niples platillados con sus tornillos, tuercas, juntas de goma y juntas dresser)</t>
  </si>
  <si>
    <t>Registro para válvula ( 1.75 m x 1.75 m x 1.40 m ) (Incluye tapa de metálica de 0.80m x 0.80m) (Según detalle de diseño)</t>
  </si>
  <si>
    <t xml:space="preserve">MOVIMIENTO DE TIERRA P/TUBERÍA: </t>
  </si>
  <si>
    <t>8.12.1</t>
  </si>
  <si>
    <t>M³ N</t>
  </si>
  <si>
    <t>8.12.2</t>
  </si>
  <si>
    <t>8.12.3</t>
  </si>
  <si>
    <t>8.12.4</t>
  </si>
  <si>
    <t>9.3.6</t>
  </si>
  <si>
    <t>9.3.7</t>
  </si>
  <si>
    <t>9.5.4</t>
  </si>
  <si>
    <t>9.5.5</t>
  </si>
  <si>
    <t>9.5.6</t>
  </si>
  <si>
    <t>9.5.7</t>
  </si>
  <si>
    <t>9.5.8</t>
  </si>
  <si>
    <t>9.5.9</t>
  </si>
  <si>
    <t>9.5.10</t>
  </si>
  <si>
    <t>9.5.11</t>
  </si>
  <si>
    <t>9.8.1</t>
  </si>
  <si>
    <t>9.8.2</t>
  </si>
  <si>
    <t>9.8.3</t>
  </si>
  <si>
    <t>9.9.1</t>
  </si>
  <si>
    <t>9.9.2</t>
  </si>
  <si>
    <t>9.10.1</t>
  </si>
  <si>
    <t>9.10.2</t>
  </si>
  <si>
    <t>9.10.3</t>
  </si>
  <si>
    <t>9.10.4</t>
  </si>
  <si>
    <t>9.10.5</t>
  </si>
  <si>
    <t>9.10.6</t>
  </si>
  <si>
    <t>9.10.7</t>
  </si>
  <si>
    <t>9.10.8</t>
  </si>
  <si>
    <t>9.10.9</t>
  </si>
  <si>
    <t>9.10.10</t>
  </si>
  <si>
    <t>9.10.11</t>
  </si>
  <si>
    <t>9.10.12</t>
  </si>
  <si>
    <t>9.10.13</t>
  </si>
  <si>
    <t>9.11.1</t>
  </si>
  <si>
    <t>9.11.2</t>
  </si>
  <si>
    <t>9.11.3</t>
  </si>
  <si>
    <t>9.11.4</t>
  </si>
  <si>
    <t>9.11.5</t>
  </si>
  <si>
    <t>VERJA EN BLOQUES DE 6" VIOLINADOS ( L=90.00 M )</t>
  </si>
  <si>
    <t>10.2.1</t>
  </si>
  <si>
    <t>10.2.2</t>
  </si>
  <si>
    <t>10.2.3</t>
  </si>
  <si>
    <t>10.3.1</t>
  </si>
  <si>
    <t>10.3.2</t>
  </si>
  <si>
    <t>10.3.3</t>
  </si>
  <si>
    <t>10.3.4</t>
  </si>
  <si>
    <t>10.3.5</t>
  </si>
  <si>
    <t>10.4.1</t>
  </si>
  <si>
    <t>10.4.2</t>
  </si>
  <si>
    <t>10.5.3</t>
  </si>
  <si>
    <t>10.6.2</t>
  </si>
  <si>
    <t>10.7.2</t>
  </si>
  <si>
    <t>Logo y letrero de INAPA, en Depósito</t>
  </si>
  <si>
    <t>Zabaleta hormigón ( 0.15 x 0.15 )m; f'c=180 kg/cm²</t>
  </si>
  <si>
    <t>LÍNEA MATRIZ  L.M. 8'' PVC(SDR-26) CON J/G, L=490.00M</t>
  </si>
  <si>
    <t xml:space="preserve">Replanteo  </t>
  </si>
  <si>
    <t>Excavación material compacto c/retro</t>
  </si>
  <si>
    <t>De Ø8" PVC SDR 26 C/J.G  + 3% de pérdida por campana</t>
  </si>
  <si>
    <t xml:space="preserve">De Ø8" PVC SDR 26 C/J.G </t>
  </si>
  <si>
    <r>
      <rPr>
        <b/>
        <sz val="10"/>
        <rFont val="Arial"/>
        <family val="2"/>
      </rPr>
      <t xml:space="preserve">SEÑALIZACIÓN, CONTROL Y MANEJO DE TRÁNSITO </t>
    </r>
    <r>
      <rPr>
        <sz val="10"/>
        <rFont val="Arial"/>
        <family val="2"/>
      </rPr>
      <t>(Incluye uso de letreros con base en angulares, uso de conos refractarios, cinta de peligro, malla de seguridad naranja, tanque de 55 gl pintado amarillo tráfico con cinta lumínica, pasarela de madera   y hombres con banderolas, chalecos y seguridad)</t>
    </r>
  </si>
  <si>
    <t>CORTE Y EXTRACCIÓN ASFALTO</t>
  </si>
  <si>
    <t>Bote de material con camión, incluye carguío y esparcimiento en botadero (D=5.0 km)</t>
  </si>
  <si>
    <t>De Ø6" PVC SDR 26 C/J.G  + 3% de pérdida por campana</t>
  </si>
  <si>
    <t xml:space="preserve">De Ø6" PVC SDR 26 C/J.G </t>
  </si>
  <si>
    <t xml:space="preserve">De Ø4" PVC SDR 26 C/J.G </t>
  </si>
  <si>
    <t>SUMINISTRO Y COLOCACIÓN VALVULAS Y  PIEZAS ESPECIALES</t>
  </si>
  <si>
    <t>Acometidas Urbanas de Ø3" en polietileno</t>
  </si>
  <si>
    <t>Acometidas Rurales de Ø3" en polietileno</t>
  </si>
  <si>
    <t>REPOSICIÓN DE CARPETA ASFÁLTICA</t>
  </si>
  <si>
    <t>Suministro y colocación de Asfalto e=2" (Incluye Riego de Adherencia)</t>
  </si>
  <si>
    <t>M³E/KM</t>
  </si>
  <si>
    <t>Q</t>
  </si>
  <si>
    <t>Acometidas urbanas de Ø 3''</t>
  </si>
  <si>
    <t>SUB-TOTAL FASE  Q</t>
  </si>
  <si>
    <t>GUAYABO - LA MASETA - PARTE ISIDRO MARTINEZ</t>
  </si>
  <si>
    <t xml:space="preserve">PRELIMINARES </t>
  </si>
  <si>
    <t>1.1</t>
  </si>
  <si>
    <t>Asiento de arena (Suministro y colocación)</t>
  </si>
  <si>
    <t>Suministro de material de mina a 15 Km (Caliche) (Sujeto aprobación por la supervisión)</t>
  </si>
  <si>
    <t>Relleno compactado de material c/compactador mecánico en capas de 0.20m</t>
  </si>
  <si>
    <t>SUMINISTRO DE TUBERÍA</t>
  </si>
  <si>
    <t>De Ø8" PVC (SDR-26) c/J. G. + 3% pérdida por campana</t>
  </si>
  <si>
    <t>De Ø8" PVC (SDR-26) c/J. G.</t>
  </si>
  <si>
    <t>SUMINISTRO Y COLOCACIÓN DE PIEZAS ESPECIALES DE:</t>
  </si>
  <si>
    <r>
      <t xml:space="preserve">SEÑALIZACIÓN, CONTROL Y MANEJO DE TRÁNSITO </t>
    </r>
    <r>
      <rPr>
        <sz val="10"/>
        <rFont val="Arial"/>
        <family val="2"/>
      </rPr>
      <t>(Incluye letreros con base, conos refractarios, cinta de peligro, malla de seguridad naranja, tanques de 55 Gls pintados amarillo tráfico con cinta lumínica, pasarelas de madera y hombres con banderolas, chachelos y cascos de seguridad)</t>
    </r>
  </si>
  <si>
    <t>Q-1</t>
  </si>
  <si>
    <t>Q-2</t>
  </si>
  <si>
    <t>Arrancador suave para motor de 60 HP, 460V, trifásico, 60HZ, enclousure NEMA 3R.</t>
  </si>
  <si>
    <t>Niple de Ø4" x 12" platillado en un extremo</t>
  </si>
  <si>
    <t>Junta mecánica tipo Dresser Ø4"</t>
  </si>
  <si>
    <t>Válvula de compuerta de vástago ascendente de Ø4" platillada a 250 PSI.</t>
  </si>
  <si>
    <t>Check horizontal con válvula limitadora de caudal integrado de Ø4" a 250 PSI, platillado.</t>
  </si>
  <si>
    <t>Válvula de aire de Ø1".</t>
  </si>
  <si>
    <t xml:space="preserve">Codos de Ø4”  en 45 grados  </t>
  </si>
  <si>
    <t>Codos de Ø4" en 90 grado</t>
  </si>
  <si>
    <t>Codos de Ø6" en 45 grado</t>
  </si>
  <si>
    <t>Yee de Ø4" x Ø4" x Ø4", en 45 grados, platillada</t>
  </si>
  <si>
    <t>Reducción de Ø6" a Ø4"</t>
  </si>
  <si>
    <t xml:space="preserve">Anclaje en hormigón simple para piezas y tubos  </t>
  </si>
  <si>
    <t>Mano de obra construcción de descarga de Ø4"</t>
  </si>
  <si>
    <t xml:space="preserve">Tubo en acero de Ø4" </t>
  </si>
  <si>
    <t>Suministro electrobombas turbina de eje vertical, 440 GPM, vs. 350 pies TDH, 15 pies de columna mas tazones con motor de 60 HP, 460V, 60HZ, trifásico a 3,500 RPM.</t>
  </si>
  <si>
    <t>REPLANTEO</t>
  </si>
  <si>
    <t>Asiento de arena (suministro y colocación)</t>
  </si>
  <si>
    <t>De Ø8" PVC (SDR-21) c/J. G. + 3% pérdida por campana</t>
  </si>
  <si>
    <t xml:space="preserve">De Ø8" PVC (SDR-21) c/J. G. </t>
  </si>
  <si>
    <t>SUMINISTRO Y COLOCACIÓN DE PIEZAS ESPECIALES DE :</t>
  </si>
  <si>
    <r>
      <t xml:space="preserve">SEÑALIZACIÓN, CONTROL Y MANEJO DE TRÁNSITO </t>
    </r>
    <r>
      <rPr>
        <sz val="10"/>
        <rFont val="Arial"/>
        <family val="2"/>
      </rPr>
      <t>(Incluye letreros con base, conos refractarios, cinta de peligro, malla de seguridad naranja, tanques de 55 Gl pintados amarillo tráfico con cinta lumínica, pasarelas de madera y hombres con banderolas, chachelos y cascos de seguridad)</t>
    </r>
  </si>
  <si>
    <t>Q-3</t>
  </si>
  <si>
    <t xml:space="preserve">De Ø8" PVC (SDR-26) c/J. G. </t>
  </si>
  <si>
    <t>De Ø4" PVC (SDR-26) c/J. G. + 2% pérdida por campana</t>
  </si>
  <si>
    <t>De Ø3" PVC (SDR-26) c/J. G. + 2% pérdida por campana</t>
  </si>
  <si>
    <t xml:space="preserve">De Ø4" PVC (SDR-26) c/J. G. </t>
  </si>
  <si>
    <t xml:space="preserve">De Ø3" PVC (SDR-26) c/J. G. </t>
  </si>
  <si>
    <t>De Ø6" PVC (SDR-26) c/J. G.</t>
  </si>
  <si>
    <t>SUMINISTRO Y COLOCACIÓN DE ACOMETIDAS EN POLIETILENO</t>
  </si>
  <si>
    <t>Acometidas Rurales</t>
  </si>
  <si>
    <t>Acometidas Urbanas</t>
  </si>
  <si>
    <t>Q-6</t>
  </si>
  <si>
    <t>R</t>
  </si>
  <si>
    <t xml:space="preserve">LÍNEA CONDUCCIÓN  </t>
  </si>
  <si>
    <t xml:space="preserve">CORTE, EXTRACCIÓN Y BOTE DE CARPETA ASFÁLTICA </t>
  </si>
  <si>
    <t>Corte de Asfalto e=2" (2 lados)</t>
  </si>
  <si>
    <t>Remoción de carpeta Asfáltica</t>
  </si>
  <si>
    <t>Bote material Asfáltico c/camión dist= 5Km (Incluye esparcimiento en lugar de botadero)</t>
  </si>
  <si>
    <t>De Ø6" PVC (SDR-26) c/J. G. + 3% pérdida por campana</t>
  </si>
  <si>
    <t>M³E/Km</t>
  </si>
  <si>
    <t>R-1</t>
  </si>
  <si>
    <t>JUAN CANO Y LA LAJITA ABAJO</t>
  </si>
  <si>
    <t>CÁRCAMO DE  H.A. 200 M3</t>
  </si>
  <si>
    <t xml:space="preserve">Corte y empuje material no clasificado c/equipo </t>
  </si>
  <si>
    <t>Excavación material compacto C/equipo</t>
  </si>
  <si>
    <t>Relleno compactado c/compactador mecánico en capas de 0.30 m. c/material producto de la excavación</t>
  </si>
  <si>
    <t>Bote de material con camión D= 5 KM (incluye carguío y esparcimiento en botadero)</t>
  </si>
  <si>
    <t>Losa de fondo 0.35 - 1.56 qq/m³</t>
  </si>
  <si>
    <t>Columnas perimetrales C2 (5u) ( 0.40 x 0.40 ) - 5.20 qq/m³</t>
  </si>
  <si>
    <t>Columna central C1 ( 0.40 x 0.40 ) - 5.72 qq/m³</t>
  </si>
  <si>
    <t>Muros 0.30 - 2.64 qq/m³</t>
  </si>
  <si>
    <t>Vigas ( 4u ) ( 0.30 x 0.35 ) - 4.78 qq/m³</t>
  </si>
  <si>
    <t>Losa de techo de carcamo 0.15 - 2.02 qq/m³</t>
  </si>
  <si>
    <t>Hormigón de nivelación F'c= 180 kg/cm²</t>
  </si>
  <si>
    <t>Zabaleta en piso</t>
  </si>
  <si>
    <t>Escalera interior Ø3/4" acero inoxidable (2.85 M)</t>
  </si>
  <si>
    <t>Tapa metálica (0.80 x 0.80) M.</t>
  </si>
  <si>
    <t>CASETA DE BOMBEO SOBRE CÁRCAMO</t>
  </si>
  <si>
    <t>Columna perimetral C2 (3u) (0.40 x 0.40) - 4.61 qq/m³</t>
  </si>
  <si>
    <t>Columna central C1 (0.40 x 0.40) - 4.61 qq/m³</t>
  </si>
  <si>
    <t>Viga perimetral  (0.25 x 0.40) - 4.13 qq/m3</t>
  </si>
  <si>
    <t>Losa de techo 0.15 - 2.28 qq/m3</t>
  </si>
  <si>
    <t>Dintel DI (0.20 x 0.20) - 2.77 qq/m3</t>
  </si>
  <si>
    <t xml:space="preserve">Bloques de 8'' SNP 3/8" @0.60.m y serpentina c/3 lineas ( 1u ) </t>
  </si>
  <si>
    <t>Pañete de techo</t>
  </si>
  <si>
    <t>Pintura general ( Inc. base Blanca )</t>
  </si>
  <si>
    <t>Puerta de 2 hojas de barras de ½'' (1.00 x 2.10) ml</t>
  </si>
  <si>
    <t>Puerta polimetal (0.80 x 2.10) ml</t>
  </si>
  <si>
    <t>Ventanas de aluminio (2 ud)</t>
  </si>
  <si>
    <t>Entrada general ( panel breaker 2/4 inc. breaker)</t>
  </si>
  <si>
    <t>Salida luz cenital</t>
  </si>
  <si>
    <t>Salida interruptor sencillo</t>
  </si>
  <si>
    <t>Salida Tomacorrinete doble (120 V)</t>
  </si>
  <si>
    <t xml:space="preserve"> ELECTRIFICACION PRIMARIA</t>
  </si>
  <si>
    <t>Postes en H.A 35´ 500 DAM</t>
  </si>
  <si>
    <t>Postes en H.A 35´ 800 DAM</t>
  </si>
  <si>
    <t>Estructura MT-307</t>
  </si>
  <si>
    <t>Estructura MT-301</t>
  </si>
  <si>
    <t>Aterrizaje Completo (PR-101)</t>
  </si>
  <si>
    <t>Transformadores 25 KVA, 12500-7200/240-480 V, Tipo Poste, Sumergido en Aceite.</t>
  </si>
  <si>
    <t>Alambre AAAC No. 2/0</t>
  </si>
  <si>
    <t>PIE</t>
  </si>
  <si>
    <t>Cut-Out 200 AMPS</t>
  </si>
  <si>
    <t>Pararrayos 9KV</t>
  </si>
  <si>
    <t>Instalaciones de postes</t>
  </si>
  <si>
    <t>Hoyo Para Postes</t>
  </si>
  <si>
    <t>Hoyo Para Vientos</t>
  </si>
  <si>
    <t xml:space="preserve">Mano de Obra  Eléctrica Primaria </t>
  </si>
  <si>
    <t>EQUIPOS DE ELECTRIFICACION SECUNDARIA</t>
  </si>
  <si>
    <t>Main Breaker 70 AMP, 460 VOLTS, 3Ø, Enclosure</t>
  </si>
  <si>
    <t>ALIMENTADORES</t>
  </si>
  <si>
    <t xml:space="preserve">Alimentador Eléctrico desde Banco de Transformador hasta Medición Eléctrica, Compuesto por: 3 Conductor Eléctrico THW NO.2 (Fase), 1 Conductor Eléctrico THW NO.4 (Neutro), 1 Conductor Eléctrico NO.2 de 7 Hilos Trensados (TIERRA), Tuberia IMC DE 2'', Conjunto de Conectores y Soportes de Tuberia. </t>
  </si>
  <si>
    <t xml:space="preserve">Alimentador Eléctrico desde Banco de Transformador hasta Medición Eléctrica Compuesto por :  3 Conductor Eléctrico THW NO.2 (Fase), 1 Conductor Eléctrico THW NO.2 (Neutro),  Tuberia IMC DE 2'', Conjunto de Conectores y Soportes de Tuberia </t>
  </si>
  <si>
    <t>Alimentador Eléctrico desde Pié de Poste Hasta Registro Eléctrico en caseta de generador,  Compuesto por :3 Conductor Eléctrico THW NO.2 (Fase), 1 Conductor Eléctrico THW NO.2 (Neutro), Tuberia PVC DE 2'', Conector PVC Macho Hembra, Movimiento de Tierra.</t>
  </si>
  <si>
    <t>Alimentador Eléctrico desde Registro Eléctrico hasta Main Breaker en Caseta de Generador Compuesto POR: 3 Conductores Eléctricos THW NO.2, (Fase), Tuberia EMT 2, Conjunto de Conectores y soportes Tuberias.</t>
  </si>
  <si>
    <t xml:space="preserve">Alimentador Eléctrico desde Main Breaker Hasta Tranfer SWITCH en Caseta de Generador, Compuesto por:3 Conductor Eléctrico THW NO.2 (Fase), 1 Conductor Eléctrico THW NO.4 (NEUTRO), 1 Conductor Eléctrico NO.2, Tuberia EMT DE 2'', Conjunto de Conectores y  soportes Tuberias. </t>
  </si>
  <si>
    <t xml:space="preserve">Alimentador Eléctrico desde Transfer SWITCH hasta Main Breaker de Generador Eléctrico, Compuesto por:3 Conductor Eléctrico THW NO.4 (Fase), 3 Conductor Eléctrico THW NO.6 (Neutro), 1 Conductor Eléctrico NO.2, Tuberia EMT DE 2'', Conjunto de Conectores y  soportes Tuberias. </t>
  </si>
  <si>
    <t xml:space="preserve">Alimentador Eléctrico desde Main Breaker de Generador hasta Generador Eléctrico Compuesto por:3 Conductor Eléctrico THW NO.4 (Fase), 2 Conductor Eléctrico THW NO.6 (Neutro), Tuberia L. T. , Conjunto de Conectores y  soportes Tuberias. </t>
  </si>
  <si>
    <t xml:space="preserve">Alimentador Eléctrico desde Transfer SWITCH hasta Main Breaker de Panel Board en caseta de Generador, Compuesto por:3 Conductor Eléctrico THW NO.4 (Fase), 2 Conductor Eléctrico THW NO.6 (Neutro), 1 Conductor Eléctrico NO.2,  de 7 hilos trensados (tierra), Tuberia EMT DE 2'', Conjunto de Conectores y  soportes Tuberias. </t>
  </si>
  <si>
    <t xml:space="preserve">Alimentador Eléctrico desde Panel Board  hasta Transformador Seco, Compuesto por:2 Conductor Eléctrico THW NO.10 , 1 Conductor Eléctrico THW NO.12 , Tuberia L.T. 3/4 , Conjunto de Conectores y  soportes Tuberias. </t>
  </si>
  <si>
    <t xml:space="preserve">Alimentador Electrico desde Transformador Seco hasta  Panel Electrico 4/8, Compuesto por: 2 Conductores Electricos thw no.10, Conductores Electrico thw no.12, tuberia l.t 3/4'', Conjunto de Conectores y Soportes de Tuberia. </t>
  </si>
  <si>
    <t xml:space="preserve">Alimentador Electrico desde Panel Board en Caseta de Generador hasta  Panel Electrico 4/8 en Caseta de Operador, Compuesto por: 2 Conductores Electricos thw no.10, 1 Conductor Electrico thw no.12, Tuberia emt 1''. </t>
  </si>
  <si>
    <t>Alimentador Electrico desde Panel Board en Caseta de Generador hasta  Panel Electrico 4/8 en Caseta de Operador, Compuesto por: 2 Conductores Electricos thw no.10, 1 Conductor Electrico thw no.12, Tuberia pvc 1'', Movimiento de Tierra.</t>
  </si>
  <si>
    <t>Alimentador Electrico desde Panel Board hasta Panel Arrancador, Compuesto por: 2 Conductores Electricos thw no.6, 1 Conductor Electrico thw no.8, Tuberia emt 1, Conjunto de Conectores y Soportes de Tuberia.</t>
  </si>
  <si>
    <t>Alimentador Electrico desde Panel Arrancador hasta Electrobomba Sumergible, Compuesto por: Conductor Electrico de vinil 8/3 tuberia l.t 1, Conjunto de Conectores y Soportes de Tuberia y Movimiento de Tierra.</t>
  </si>
  <si>
    <t>EQUIPO DE BOMBEO</t>
  </si>
  <si>
    <r>
      <t xml:space="preserve">HORMIGÓN ARMADO DE (210 kg/cm²): </t>
    </r>
    <r>
      <rPr>
        <sz val="10"/>
        <rFont val="Arial"/>
        <family val="2"/>
      </rPr>
      <t>( INC. VIBRADO )</t>
    </r>
  </si>
  <si>
    <t>MuROS DE BLOQUES</t>
  </si>
  <si>
    <t>PUERTA ( SUMINISTRO Y  COLOCACIÓN ):</t>
  </si>
  <si>
    <t xml:space="preserve">VENTANA DE ALUMINIO (INCLUYE COLOCACIÓN): </t>
  </si>
  <si>
    <t>Desagüe de piso 2"</t>
  </si>
  <si>
    <t>Logo y letrero INAPA para Garita</t>
  </si>
  <si>
    <t>Logo y letrero INAPA para Caseta de Bombeo</t>
  </si>
  <si>
    <t>VERJA EN BLOQUES DE 6" VIOLINADOS (L=63.20 m )</t>
  </si>
  <si>
    <t>Replanteo verja</t>
  </si>
  <si>
    <t>Reposición material compactado a mano</t>
  </si>
  <si>
    <t xml:space="preserve">Bote de material con camión d=5 km (incluye carguío y esparcimiento en botadero) </t>
  </si>
  <si>
    <t>Hormigón Armado en:</t>
  </si>
  <si>
    <t>Zapata de muros (0.45 x 0.25)m  - 0.87 qq/m3, f᾽c=210 kg/cm²</t>
  </si>
  <si>
    <r>
      <t>Zapata  de  columnas  (0.60 x 0.60 x 0.25)m - 2.08qq/m</t>
    </r>
    <r>
      <rPr>
        <vertAlign val="superscript"/>
        <sz val="10"/>
        <rFont val="Arial"/>
        <family val="2"/>
      </rPr>
      <t>3</t>
    </r>
    <r>
      <rPr>
        <sz val="10"/>
        <rFont val="Arial"/>
        <family val="2"/>
      </rPr>
      <t xml:space="preserve"> f᾽c=210 kg/cm²</t>
    </r>
  </si>
  <si>
    <t>Columnas de amarre (0.20 x 0.20)m - 4.36 qq/m3, f᾽c=210 kg/cm²</t>
  </si>
  <si>
    <t>Viga de amarre SNP (0.20 x 0.20)m - 2.45 qq/m3,  f᾽c=210 kg/cm²</t>
  </si>
  <si>
    <t xml:space="preserve">Viga apoyo del riel puerta corrediza L=8.40m- 2.32 qq/m3, f᾽c=240 kg/cm² </t>
  </si>
  <si>
    <t>PINTURAS</t>
  </si>
  <si>
    <t>Alambre galvanizado tipo trinchera ( inc. Estructura metalica para soporte de alambre trinchera con angulares de 1 1/2"x 3/16" (incluye planchuela de anclaje y mano de obra de soldadura), cada 2m, según diseño )</t>
  </si>
  <si>
    <t>Acera perimetral (0.80)</t>
  </si>
  <si>
    <t>R-2</t>
  </si>
  <si>
    <t xml:space="preserve">INSTALACIÓN DE: </t>
  </si>
  <si>
    <t>HORMIGÓN ARMADO, F'C=210 KG/CM²  EN :</t>
  </si>
  <si>
    <t>ELECTRIFICACIÓN DE CASETA</t>
  </si>
  <si>
    <t>Instalación de electrobombas</t>
  </si>
  <si>
    <t>Niples plantillados en un extremo ø4'' x 12''</t>
  </si>
  <si>
    <t>Junta dresser ø4"</t>
  </si>
  <si>
    <t>Check horizontal ø4'' platillado 300 PSI</t>
  </si>
  <si>
    <t>Tee platillada ø4'' x 3''</t>
  </si>
  <si>
    <t xml:space="preserve">Zeta para interconectar la línea de impulsión ø4'' </t>
  </si>
  <si>
    <t>Válvula vastago ascendente ø4'' platillada 300 PSI.</t>
  </si>
  <si>
    <t>Válvula vastago ascendente ø3'' platillada 300 PSI.</t>
  </si>
  <si>
    <t>Camisa inductora de flujo.</t>
  </si>
  <si>
    <t>Instalacion manometrica completa</t>
  </si>
  <si>
    <t>Válvula de aire 1'', 300 PSI, instalación completa</t>
  </si>
  <si>
    <t>Codo de ø4" x 45  en Acero</t>
  </si>
  <si>
    <t>Reducción de ø6" x 4  en Acero</t>
  </si>
  <si>
    <t>Construcción de descarga de 4"</t>
  </si>
  <si>
    <t xml:space="preserve">Anclaje H.A. para descarga </t>
  </si>
  <si>
    <t xml:space="preserve">Pintura de oxido azul para descarga </t>
  </si>
  <si>
    <t>EXPLANACIÓN  DE TERRENO</t>
  </si>
  <si>
    <t>HORMIGÓN ARMADO, F'C=280 KG/CM² ( INDUSTRIAL ) EN :</t>
  </si>
  <si>
    <t>LIMPIEZA FINAL</t>
  </si>
  <si>
    <t xml:space="preserve">LÍNEA DE IMPULSIÓN </t>
  </si>
  <si>
    <t>Excavación material compacto c/equipo</t>
  </si>
  <si>
    <t>Suministro de material base ( D=10 km )(sujeto a aprobación de Supervisión)</t>
  </si>
  <si>
    <t>Relleno compactado c/compactador mecánico en capas  0.20 m</t>
  </si>
  <si>
    <t>Bote de meterial c/camión @ 5 km ( c/ esparcimiento en botadero)</t>
  </si>
  <si>
    <t>Ø6" Acero ( SCH-40 ), s/costura y protección anticorosiva</t>
  </si>
  <si>
    <t>Suministro y colocación de piezas especiales c/protección anticorrosiva</t>
  </si>
  <si>
    <t>R-3</t>
  </si>
  <si>
    <t>SUMINISTRO Y COLOCACIÓN DE VÁLVULAS:</t>
  </si>
  <si>
    <t>HORMIGÓN ARMADO EN: F'C=240KGS/CM2</t>
  </si>
  <si>
    <t>Zapata de Muro 1.01QQ/M3</t>
  </si>
  <si>
    <t>Zapata de  Columna Central 1.99 QQ/M3</t>
  </si>
  <si>
    <t>Losa de Fondo E = 0.20m  1.23 QQ/M3</t>
  </si>
  <si>
    <t>Columnas Laterales  (0.30 X 0.20)M- 4.97 QQ/M3</t>
  </si>
  <si>
    <t>Columna Central (0.30 X 0.30)M- 4.68 QQ/M3</t>
  </si>
  <si>
    <t>Muros 0.20- 3.21 QQ/M3</t>
  </si>
  <si>
    <t>Vigas- 0.30X0.40 - 3.46 QQ/M3</t>
  </si>
  <si>
    <t>Losa de Techo 0.13m - 1.40 QQ/M3</t>
  </si>
  <si>
    <t>Torta Hormigón Simple 140 KG/CM2</t>
  </si>
  <si>
    <t>TERMINACION DE SUPERFICIE</t>
  </si>
  <si>
    <t xml:space="preserve">Aditivo SX-PELL </t>
  </si>
  <si>
    <t>Impermeabilizante Sika Monotop -SEAL-107 o similar (Muro interior y losa de fondo)</t>
  </si>
  <si>
    <t>Vibrado</t>
  </si>
  <si>
    <t xml:space="preserve">Subida de materiales </t>
  </si>
  <si>
    <t>Escalera Exterior e interior H.G. 3/4" @ 0.40 H=3.20 M</t>
  </si>
  <si>
    <t>Tapa metálica para acceso en techo depósito (0.80m x 0.80m) (según detalle diseño)</t>
  </si>
  <si>
    <t>SUMINISTRO Y COLOCACIÓN EN ENTRADA, SALIDA, REBOSE Y BY PASS DE:</t>
  </si>
  <si>
    <t xml:space="preserve">Tubería de 6" Acero SCH-80 c/protección anticorrosiva </t>
  </si>
  <si>
    <t>Tuberia de  Ø8" PVC (SDR-26) c/J.G. + 3% pérdida por campana</t>
  </si>
  <si>
    <t xml:space="preserve">Codo de 6"x 90º Acero SCH-80 c/protección anticorrosiva </t>
  </si>
  <si>
    <t xml:space="preserve">Tee de Ø6"x 6 Acero SCH-40 c/protección anticorrosiva </t>
  </si>
  <si>
    <t xml:space="preserve">Tee de Ø8"x 6 Acero SCH-40 c/protección anticorrosiva </t>
  </si>
  <si>
    <t xml:space="preserve">Manga de Ø8"x 18 Acero SCH-40 c/protección anticorrosiva </t>
  </si>
  <si>
    <t>Manga de Ø6"x 18 Acero SCH-40 c/protección anticorrosiva</t>
  </si>
  <si>
    <t xml:space="preserve">Junta mecánica tipo Dresser de 6" 150 PSI </t>
  </si>
  <si>
    <t>Válvula de compuerta de Ø6" H.F. platillada completa (Incluye niples platillados con sus tornillos, tuercas, juntas de goma y juntas dresser)</t>
  </si>
  <si>
    <t>Válvula de Desague de Ø8" H.F. platillada completa (Incluye niples platillados con sus tornillos, tuercas, juntas de goma y juntas dresser)</t>
  </si>
  <si>
    <t>Registro para válvula (1.40m x 1.40m x 2.52m)  (Incluye tapa de metálica de 0.80m x 0.80m) (Según detalle de diseño)</t>
  </si>
  <si>
    <t xml:space="preserve">MOVIMIENTO DE TIERRA P/TUBERÍA </t>
  </si>
  <si>
    <t>Excavación material compacto c/a mano</t>
  </si>
  <si>
    <t>VERJA EN  BLOQUES DE 6" VIOLINADOS (L=77.20 M)</t>
  </si>
  <si>
    <t>11.2.1</t>
  </si>
  <si>
    <t>Excavación zapatas a mano</t>
  </si>
  <si>
    <t>11.2.2</t>
  </si>
  <si>
    <t>Reposición material compactado</t>
  </si>
  <si>
    <t>11.2.3</t>
  </si>
  <si>
    <t>HORMIGÓN ARMADO F'C=210KG/CM2 EN:</t>
  </si>
  <si>
    <t>11.3.1</t>
  </si>
  <si>
    <t>Zapata de muros (0.45 x 0.25)mts  - 0.87 qq/m3</t>
  </si>
  <si>
    <t>11.3.2</t>
  </si>
  <si>
    <t xml:space="preserve">Zapata  de  columnas  (0.60 x 0.60 x 0.25)mts - 2.08qq/m3 </t>
  </si>
  <si>
    <t>11.3.3</t>
  </si>
  <si>
    <t>Columnas de amarre (0.20 x 0.20)mts - 4.36 qq/m3</t>
  </si>
  <si>
    <t>11.3.4</t>
  </si>
  <si>
    <t>Viga de amarre snp (0.20 x 0.20)mts - 2.45 qq/m3</t>
  </si>
  <si>
    <t>11.3.5</t>
  </si>
  <si>
    <t>Viga apoyo del riel puerta corrediza l=8.40mts- 2.32 qq/m3</t>
  </si>
  <si>
    <t>11.4.1</t>
  </si>
  <si>
    <t>11.4.2</t>
  </si>
  <si>
    <t xml:space="preserve">LIMPIEZA CONTINUA Y  FINAL (Incluye obreros, camión y herramientas menores) </t>
  </si>
  <si>
    <t>R-4</t>
  </si>
  <si>
    <t xml:space="preserve">DEPÓSITO REGULADOR  SUPERFICIAL H.A. 200 M3 </t>
  </si>
  <si>
    <t>R-5</t>
  </si>
  <si>
    <t>Transporte de asfalto, Distancia = 34 km apróx.</t>
  </si>
  <si>
    <t>T</t>
  </si>
  <si>
    <t>ELECTRIFICACIÓN PRIMARIA</t>
  </si>
  <si>
    <t>Electrificación media tensión trifásica (1 KM)</t>
  </si>
  <si>
    <t>17.3.1</t>
  </si>
  <si>
    <t>17.3.2</t>
  </si>
  <si>
    <t>17.3.3</t>
  </si>
  <si>
    <t>17.3.4</t>
  </si>
  <si>
    <t>17.3.5</t>
  </si>
  <si>
    <t>17.3.6</t>
  </si>
  <si>
    <t>17.3.7</t>
  </si>
  <si>
    <t>17.3.8</t>
  </si>
  <si>
    <t>17.3.9</t>
  </si>
  <si>
    <t>17.3.10</t>
  </si>
  <si>
    <t>17.3.11</t>
  </si>
  <si>
    <t>17.3.12</t>
  </si>
  <si>
    <t>17.3.13</t>
  </si>
  <si>
    <t>17.3.14</t>
  </si>
  <si>
    <t>17.3.15</t>
  </si>
  <si>
    <t>17.3.16</t>
  </si>
  <si>
    <t>17.3.17</t>
  </si>
  <si>
    <t>17.3.18</t>
  </si>
  <si>
    <t>17.3.19</t>
  </si>
  <si>
    <t>DEPÓSITO REGULADOR SUPERFICIAL DE H.A. DE 500 M3</t>
  </si>
  <si>
    <t>LÍNEA MATRIZ</t>
  </si>
  <si>
    <t>ELECTRIFICACIÓN Y EQUIPAMIENTO A ESTACIÓN DE BOMBEO</t>
  </si>
  <si>
    <t>SUB-TOTAL P-1</t>
  </si>
  <si>
    <t>SUB-TOTAL P-4</t>
  </si>
  <si>
    <t>P-5</t>
  </si>
  <si>
    <t>SUB-TOTAL P-5</t>
  </si>
  <si>
    <t>P-6</t>
  </si>
  <si>
    <t>SUB-TOTAL P-6</t>
  </si>
  <si>
    <t xml:space="preserve">SUB-TOTAL Q-1  </t>
  </si>
  <si>
    <t>SUB-TOTAL Q-2</t>
  </si>
  <si>
    <t>SUB-TOTAL Q-3</t>
  </si>
  <si>
    <t>Q-4</t>
  </si>
  <si>
    <t>SUB -TOTAL FASE R-1</t>
  </si>
  <si>
    <t>SUB -TOTAL FASE R-2</t>
  </si>
  <si>
    <t>SUB -TOTAL FASE R-3</t>
  </si>
  <si>
    <t>SUB-TOTAL FASE R</t>
  </si>
  <si>
    <t>S</t>
  </si>
  <si>
    <t>S-1</t>
  </si>
  <si>
    <t>SUB TOTAL FASE  S-1</t>
  </si>
  <si>
    <t>S-2</t>
  </si>
  <si>
    <t>SUB-TOTAL S-2</t>
  </si>
  <si>
    <t>S-3</t>
  </si>
  <si>
    <t>SUB-TOTAL S-3</t>
  </si>
  <si>
    <t>S-4</t>
  </si>
  <si>
    <t>SUB-TOTAL S-4</t>
  </si>
  <si>
    <t>S-5</t>
  </si>
  <si>
    <t>SUB TOTAL S-5</t>
  </si>
  <si>
    <t>S-6</t>
  </si>
  <si>
    <t>SUB-TOTAL S-6</t>
  </si>
  <si>
    <t>GUANITO</t>
  </si>
  <si>
    <t>EQUIPAMIENTO ESTACIÓN DE BOMBEO</t>
  </si>
  <si>
    <t>Instalación de electrobomba (incluye desmonte de la existente)</t>
  </si>
  <si>
    <t xml:space="preserve">SUMINISTRO Y COLOCACIÓN DE VALVULAS Y PIEZAS ESPECIALES </t>
  </si>
  <si>
    <t>P-7</t>
  </si>
  <si>
    <t>SUB-TOTAL P-7</t>
  </si>
  <si>
    <t>EQUIPAMIENTO ESTACIÓN DE BOMBEO CON CISTERNA CAP. 150 M³ EXISTENTE.</t>
  </si>
  <si>
    <t>ELECTRIFICACIÓN Y EQUIPAMIENTO A DEPÓSITO REGULADOR O CISTERNA.</t>
  </si>
  <si>
    <t xml:space="preserve">ELECTRIFICACIÓN SECUNDARIA </t>
  </si>
  <si>
    <t xml:space="preserve">Alimentador eléctrico desde main breaker (existente) hasta panel board y arrancador directo a linea, compuesto por 3 conductores eléctricos THW No. 8 (f) y 1 conductor eléctrico  THW No.8 (t) en tubería EMT de Ø1", incluye accesorios.  </t>
  </si>
  <si>
    <t xml:space="preserve">Alimentador eléctrico desde arrancador directo a línea hasta entrada a motor eléctrico de electrobombas sumergible, compuesto por 3 conductores eléctricos THW No.8 (f) y 1 conductor electrico THW N.10 (t) en tubería L.T. de Ø1"  </t>
  </si>
  <si>
    <t>Panel board equipado con main breaker 30/3 amperes y 2 breakers 20/3 amperes.</t>
  </si>
  <si>
    <t xml:space="preserve">Conductor eléctrico de goma No.10/4 </t>
  </si>
  <si>
    <t xml:space="preserve">Sistema de aterrizaje </t>
  </si>
  <si>
    <t>Mano de obra electrica secundaria</t>
  </si>
  <si>
    <t xml:space="preserve">LAS CARRERAS </t>
  </si>
  <si>
    <t>U-1</t>
  </si>
  <si>
    <t>SUB-TOTAL U-1</t>
  </si>
  <si>
    <t>Arrancador tipo directo a línea para 5 HP, Ø3, 460v, NEMA 3R</t>
  </si>
  <si>
    <t>Válvula check horizontal de Ø3" platillado a 150 PSI.</t>
  </si>
  <si>
    <t xml:space="preserve">Junta mecánica dresser de Ø3" </t>
  </si>
  <si>
    <t xml:space="preserve">Codos de Ø3", tipo cuello de ganso </t>
  </si>
  <si>
    <t>U-2</t>
  </si>
  <si>
    <t xml:space="preserve">SUB-TOTAL U-2 </t>
  </si>
  <si>
    <t>LÍNEA DE IMPULSIÓN Ø4¨ PVC (SDR-21) DESDE LA ESTACIÓN DE BOMBEO EXISTENTE HASTA EL DEPÓSITO REGULADOR SUPERFICIAL, CAPACIDAD. 100 M³ A CONSTRUIR</t>
  </si>
  <si>
    <t xml:space="preserve">Replanteo de tuberías </t>
  </si>
  <si>
    <t xml:space="preserve">Excavación de material compacto con equipo </t>
  </si>
  <si>
    <r>
      <t>M</t>
    </r>
    <r>
      <rPr>
        <vertAlign val="superscript"/>
        <sz val="10"/>
        <rFont val="Arial"/>
        <family val="2"/>
      </rPr>
      <t>3</t>
    </r>
    <r>
      <rPr>
        <sz val="10"/>
        <rFont val="Arial"/>
        <family val="2"/>
      </rPr>
      <t>N</t>
    </r>
  </si>
  <si>
    <r>
      <t>M</t>
    </r>
    <r>
      <rPr>
        <vertAlign val="superscript"/>
        <sz val="10"/>
        <rFont val="Arial"/>
        <family val="2"/>
      </rPr>
      <t>3</t>
    </r>
    <r>
      <rPr>
        <sz val="11"/>
        <color theme="1"/>
        <rFont val="Calibri"/>
        <family val="2"/>
        <scheme val="minor"/>
      </rPr>
      <t/>
    </r>
  </si>
  <si>
    <t>Relleno compactado c/compactador mecánico en capa de 0.20 M.</t>
  </si>
  <si>
    <r>
      <t>M</t>
    </r>
    <r>
      <rPr>
        <vertAlign val="superscript"/>
        <sz val="10"/>
        <rFont val="Arial"/>
        <family val="2"/>
      </rPr>
      <t>3</t>
    </r>
    <r>
      <rPr>
        <sz val="10"/>
        <rFont val="Arial"/>
        <family val="2"/>
      </rPr>
      <t>C</t>
    </r>
  </si>
  <si>
    <t xml:space="preserve">Bote de material con camión D=5 km (incluye carguío y esparcimiento en botadero) </t>
  </si>
  <si>
    <r>
      <t>M</t>
    </r>
    <r>
      <rPr>
        <vertAlign val="superscript"/>
        <sz val="10"/>
        <rFont val="Arial"/>
        <family val="2"/>
      </rPr>
      <t>3</t>
    </r>
    <r>
      <rPr>
        <sz val="10"/>
        <rFont val="Arial"/>
        <family val="2"/>
      </rPr>
      <t>E</t>
    </r>
  </si>
  <si>
    <t>Ø4" PVC (SDR-21) C/J.G. + 2% pérdida por campana</t>
  </si>
  <si>
    <t xml:space="preserve"> COLOCACIÓN DE TUBERÍAS:</t>
  </si>
  <si>
    <t>Ø4" PVC (SDR-21) C/J.G.</t>
  </si>
  <si>
    <t xml:space="preserve">Ø4" PVC (SDR-21) C/J.G. </t>
  </si>
  <si>
    <t>SUMINISTRO Y COLOCACIÓN DE PIEZAS ESPECIALES ACERO C/PROTECCIÓN ANTICORROSIVA:</t>
  </si>
  <si>
    <t>Codo de 4" x 30º Acero SCH-80</t>
  </si>
  <si>
    <t>Codo de 4" x 40º Acero SCH-80</t>
  </si>
  <si>
    <t>Codo de 4" x 45º Acero SCH-80</t>
  </si>
  <si>
    <t>Codo de 4" x 45º PVC SCH-40</t>
  </si>
  <si>
    <t>Codo de 4" x 60º Acero SCH-80</t>
  </si>
  <si>
    <t xml:space="preserve">Anclajes H.A. p/piezas, según detalle </t>
  </si>
  <si>
    <t>Válvula de Aire Simple de Ø1/2" H.F. 150 PSI, a colocar en tubería de Ø4" completa (Incluye niple platillado, tornillos, tuercas y junta de goma)</t>
  </si>
  <si>
    <t>Válvula de Desagüe de Ø4" H.F. de 150 PSI, Platillada, Completa (Incluye cuerpo de válvula, niple, piezas, tornillos, tuercas, juntas de goma y junta dresser, Tee Ø8" x Ø4" Acero, Codo de 4" x 90º Acero SCH-80, Niple Ø4"  x 12'  soldado, Niple Ø4" Acero bridado L=1.00  y 1.520m M )</t>
  </si>
  <si>
    <t>Registro para Válvula  de Aire (Según diseño)</t>
  </si>
  <si>
    <t xml:space="preserve">Anclaje Tipo 2  de H.A. F'c = 210 kg/cm² p/piezas (Según detalle de diseño) </t>
  </si>
  <si>
    <t xml:space="preserve">Anclaje Tipo 4  de H.S. F'c = 210 kg/cm² p/piezas (Según detalle de diseño) </t>
  </si>
  <si>
    <t>Caja telescópica para Válvula de Desagüe (Según diseño)</t>
  </si>
  <si>
    <t>CRUCES</t>
  </si>
  <si>
    <t>CRUCE DE ALCANTARILLA A Y B EN TUBERÍA DE Ø4" ACERO SCH-80 L=5.00 M (2 UD)</t>
  </si>
  <si>
    <t>8.1.1</t>
  </si>
  <si>
    <t>8.1.2</t>
  </si>
  <si>
    <t>Suministro de Tubería de Ø4" Acero SCH-80 c/protección anticorrosiva (Incluye brazos)</t>
  </si>
  <si>
    <t>8.1.3</t>
  </si>
  <si>
    <t>Suministro de Codo de 4" x 45º Acero SCH-80 c/protección anticorrosiva</t>
  </si>
  <si>
    <t>8.1.4</t>
  </si>
  <si>
    <t>Suministro de Junta mecánica tipo Dresser de 4" 150 PSI</t>
  </si>
  <si>
    <t>8.1.5</t>
  </si>
  <si>
    <t>Anclaje H.A. p/piezas</t>
  </si>
  <si>
    <t>8.1.6</t>
  </si>
  <si>
    <t>8.1.7</t>
  </si>
  <si>
    <t>Relleno compactado a mano</t>
  </si>
  <si>
    <t>8.1.8</t>
  </si>
  <si>
    <t>Bote de material In Situ</t>
  </si>
  <si>
    <t>8.1.9</t>
  </si>
  <si>
    <t>Mano de obra de colocación (Incluye equipos, personal y materiales)</t>
  </si>
  <si>
    <t>CRUCE DE ALCANTARILLA C EN TUBERÍA DE Ø4" ACERO SCH-80 L=5.00 M (1 UD)</t>
  </si>
  <si>
    <t>8.2.1</t>
  </si>
  <si>
    <t>8.2.2</t>
  </si>
  <si>
    <t>8.2.3</t>
  </si>
  <si>
    <t>8.2.4</t>
  </si>
  <si>
    <t>8.2.5</t>
  </si>
  <si>
    <t>8.2.6</t>
  </si>
  <si>
    <t>8.2.7</t>
  </si>
  <si>
    <t>8.2.8</t>
  </si>
  <si>
    <t>8.2.9</t>
  </si>
  <si>
    <r>
      <t xml:space="preserve">SEÑALIZACIÓN, CONTROL Y MANEJO DEL TRÁNSITO </t>
    </r>
    <r>
      <rPr>
        <sz val="10"/>
        <rFont val="Arial"/>
        <family val="2"/>
      </rPr>
      <t>(Incluye letreros con base, conos refractarios, cinta de peligro, malla de seguridad naranja, tanques de 55 Gl pintados amarillo tráfico con cinta lumínica, pasarelas de madera y hombres con banderolas, chalecos y cascos de seguridad)</t>
    </r>
  </si>
  <si>
    <r>
      <t>LIMPIEZA CONTINUA Y FINAL</t>
    </r>
    <r>
      <rPr>
        <sz val="10"/>
        <rFont val="Arial"/>
        <family val="2"/>
      </rPr>
      <t xml:space="preserve"> (Incluye obreros, camión y herramientas menores) </t>
    </r>
  </si>
  <si>
    <t>U-3</t>
  </si>
  <si>
    <t>SUB-TOTAL U-3</t>
  </si>
  <si>
    <t>DEPÓSITO REGULADOR SUPERFICIAL EN H.A. CAP. 100 M3</t>
  </si>
  <si>
    <t>ACONDICIONAMIENTO CAMINO DE ACCESO A DEPÓSITO REGULADOR</t>
  </si>
  <si>
    <t>1</t>
  </si>
  <si>
    <t xml:space="preserve">Replanteo y control topográfico </t>
  </si>
  <si>
    <t>2</t>
  </si>
  <si>
    <t xml:space="preserve">Corte de material no clasificado c/equipo </t>
  </si>
  <si>
    <t>Bote de material con camión D=5Km (incluye esparcimiento en botadero)</t>
  </si>
  <si>
    <t>Suministro de material de mina D=10KM (sujeto a la aprobación del Supervisor)</t>
  </si>
  <si>
    <t xml:space="preserve">Regado, nivelado y perfilado </t>
  </si>
  <si>
    <t>Compactado de material en capas de 0.20 m</t>
  </si>
  <si>
    <t>Conformación de cunetas c/equipo</t>
  </si>
  <si>
    <t>CONSTRUCCIÓN DEPÓSITO REGULADOR SUPERFICIAL DE 100 M3</t>
  </si>
  <si>
    <t>U-4</t>
  </si>
  <si>
    <r>
      <t xml:space="preserve">VERJA EN BLOQUES DE 6" </t>
    </r>
    <r>
      <rPr>
        <b/>
        <sz val="10"/>
        <color rgb="FF000000"/>
        <rFont val="Arial"/>
        <family val="2"/>
      </rPr>
      <t>VIOLINADOS, L= 70.60 M</t>
    </r>
  </si>
  <si>
    <t>Zapata de Muros (0.45 x 0.25) m  - 0.87 qq/m3, F᾽C=180 kg/cm²</t>
  </si>
  <si>
    <t>Zapata de Columnas (0.60 x 0.60 x 0.25) m - 2.08qq/m3</t>
  </si>
  <si>
    <t>Columnas de amarre (0.20 x 0.20) m - 4.36 qq/m3, f᾽c=210 kg/cm²</t>
  </si>
  <si>
    <t>Viga de Amarre SNP (0.20 x 0.20) m - 2.45 qq/m3</t>
  </si>
  <si>
    <t>Viga apoyo del Riel   Puerta Corrediza L=8.40m- 2.32 qq/m3</t>
  </si>
  <si>
    <t>MUROS</t>
  </si>
  <si>
    <t>PINTURA EN VIGAS Y COLUMANS</t>
  </si>
  <si>
    <t xml:space="preserve">Base Blanca </t>
  </si>
  <si>
    <t xml:space="preserve">Acrílica Azul Turquesa </t>
  </si>
  <si>
    <t>Alambre galvanizado tipo Trinchera (inc. Alambre para tensar y amarrar)</t>
  </si>
  <si>
    <t>Puerta corrediza L = 4.0 m (incluye angular del riel, rodamientos y demás accesorios de instalación), según diseño</t>
  </si>
  <si>
    <t>LIMPIEZA FINAL Y CONTINUA</t>
  </si>
  <si>
    <t>SUB-TOTAL U-4</t>
  </si>
  <si>
    <t xml:space="preserve">REDES DE DISTRIBUCIÓN  </t>
  </si>
  <si>
    <t xml:space="preserve">PRELIMINAR </t>
  </si>
  <si>
    <t>SUMINISTRO DE TUBERÍA:</t>
  </si>
  <si>
    <t>COLOCACIÓN DE TUBERÍA:</t>
  </si>
  <si>
    <t>De Ø3" PVC (SDR-26) c/J. G.</t>
  </si>
  <si>
    <t>De Ø4 PVC (SDR-26) c/J. G.</t>
  </si>
  <si>
    <t>SUMINISTRO Y COLOCACIÓN DE PIEZAS ESPECIALES C/PROTECCIÓN ANTICORROSIVA</t>
  </si>
  <si>
    <t>Codo de 3" x 45º PVC SCH-40</t>
  </si>
  <si>
    <t>Tee Ø3" x Ø3" PVC SCH-40</t>
  </si>
  <si>
    <t>Tee Ø4" x Ø4" PVC SCH-40</t>
  </si>
  <si>
    <t>Reducción de 4" a 3" PVC SCH-40</t>
  </si>
  <si>
    <t>Junta Tapón de Ø3" PVC SCH-40</t>
  </si>
  <si>
    <t>Anclaje de H. S. F'c = 180 kg/cm² p/piezas (Según detalle de diseño)</t>
  </si>
  <si>
    <t>Válvula de Compuerta de Ø3" H.F. de 150 PSI, Platillada, Completa (Incluye cuerpo de válvula, niple, tornillos, tuercas, juntas de goma y junta dresser)</t>
  </si>
  <si>
    <t>Caja telescópica para Válvula de Compuerta (Según diseño)</t>
  </si>
  <si>
    <t>CRUCE DE ALCANTARILLA C EN TUBERÍA DE Ø3" ACERO SCH-80 MARCA C L=6.00 M (1 UD)</t>
  </si>
  <si>
    <t>CRUCE DE ALCANTARILLA EN TUBERÍA DE Ø4" ACERO SCH-40 MARCA A, B Y C, L=6.00 M (3 UD)</t>
  </si>
  <si>
    <t>Suministro de Tubería de Ø4" Acero SCH-40 (Incluye brazos)</t>
  </si>
  <si>
    <t>Suministro de Codo de Ø4" x 45º Acero SCH-40 c/protección anticorrosiva</t>
  </si>
  <si>
    <t>Suministro de Junta mecánica tipo Dresser de Ø4" 150 PSI</t>
  </si>
  <si>
    <t>Anclaje de H. A. F'c = 210 kg/cm² p/piezas (Según detalle de diseño)</t>
  </si>
  <si>
    <r>
      <t xml:space="preserve">SUMINISTRO </t>
    </r>
    <r>
      <rPr>
        <b/>
        <sz val="10"/>
        <color rgb="FF000000"/>
        <rFont val="Arial"/>
        <family val="2"/>
      </rPr>
      <t>Y COLOCACIÓN DE HIDRANTE</t>
    </r>
  </si>
  <si>
    <t xml:space="preserve">Hidrante de 4" en tubería de 4" </t>
  </si>
  <si>
    <t>Acometidas Rurales de Ø4" en polietileno</t>
  </si>
  <si>
    <t>U-5</t>
  </si>
  <si>
    <t>SUBTOTAL U-5</t>
  </si>
  <si>
    <t>Tubería Ø4" Acero SCH-40 c/protección anticorrosiva</t>
  </si>
  <si>
    <t>Codo Ø4" x 90º Acero-soldado SCH-80 c/protección anticorrosiva</t>
  </si>
  <si>
    <t>Tee Ø4" x 4" Acero-soldado SCH-80 c/protección anticorrosiva</t>
  </si>
  <si>
    <t>Junta mecánica tipo Dresser Ø4" 150 PSI</t>
  </si>
  <si>
    <t>Cruz Ø4" x 4" Acero-soldado SCH-80 c/protección anticorrosiva</t>
  </si>
  <si>
    <t>Anclajes H.A. p/piezas (según diseño)</t>
  </si>
  <si>
    <t>Válvulas de Desagüe Ø4" H.F. 150 PSI (Incluye Niples, Juntas de goma y tornillos.)</t>
  </si>
  <si>
    <t>Válvulas de Compuerta Ø4" H.F. 150 PSI (Incluye Niples, Juntas de goma y tornillos.)</t>
  </si>
  <si>
    <t xml:space="preserve">Registros para Válvulas (según diseño) </t>
  </si>
  <si>
    <t>ACUEDUCTO CERRO DEL CHIVO-VILLA HORTENSIA COMO EXTENSIÓN DEL ACUEDUCTO DE COMENDADOR</t>
  </si>
  <si>
    <t xml:space="preserve"> ESTACIÓN DE BOMBEO, CISTERNA - CAPACIDAD 300 M3</t>
  </si>
  <si>
    <t>V-1</t>
  </si>
  <si>
    <t>Limpieza del área (corte y desbroce c/equipo)</t>
  </si>
  <si>
    <t>Excavaciòn material compactado con equipo</t>
  </si>
  <si>
    <t>Suministro de material de mina para relleno (sujeto aprobacion de supervision)</t>
  </si>
  <si>
    <t xml:space="preserve">Relleno compactado c/compactador mecanico en capas de 0.20 m producto de la excavacion </t>
  </si>
  <si>
    <t>Bote material c/camion, d=5 km. Incluye esparcimiento en botadero</t>
  </si>
  <si>
    <r>
      <t>HORMIGÓN ARMADO INDUSTRIAL F'c= 280 KG/CM</t>
    </r>
    <r>
      <rPr>
        <b/>
        <vertAlign val="superscript"/>
        <sz val="10"/>
        <rFont val="Arial"/>
        <family val="2"/>
      </rPr>
      <t>2</t>
    </r>
  </si>
  <si>
    <r>
      <t>Zapata de muro 0.40x1.25 m - 2.11 qq/m</t>
    </r>
    <r>
      <rPr>
        <vertAlign val="superscript"/>
        <sz val="10"/>
        <rFont val="Arial"/>
        <family val="2"/>
      </rPr>
      <t>3</t>
    </r>
  </si>
  <si>
    <r>
      <t>Zapata de columna 1.55x1.55x0.40 m -1.81 qq/m</t>
    </r>
    <r>
      <rPr>
        <vertAlign val="superscript"/>
        <sz val="10"/>
        <rFont val="Arial"/>
        <family val="2"/>
      </rPr>
      <t>3</t>
    </r>
  </si>
  <si>
    <r>
      <t>Losa de fondo de 0.20 m - 2.92 qq/m</t>
    </r>
    <r>
      <rPr>
        <vertAlign val="superscript"/>
        <sz val="10"/>
        <rFont val="Arial"/>
        <family val="2"/>
      </rPr>
      <t>3</t>
    </r>
  </si>
  <si>
    <r>
      <t>Muros del carcamo 0.30 m - 3.13 qq/m</t>
    </r>
    <r>
      <rPr>
        <vertAlign val="superscript"/>
        <sz val="10"/>
        <rFont val="Arial"/>
        <family val="2"/>
      </rPr>
      <t>3</t>
    </r>
  </si>
  <si>
    <r>
      <t>Columnas C1 de 0.40 x 0.40 m - 5.02 qq/m</t>
    </r>
    <r>
      <rPr>
        <vertAlign val="superscript"/>
        <sz val="10"/>
        <rFont val="Arial"/>
        <family val="2"/>
      </rPr>
      <t>3</t>
    </r>
    <r>
      <rPr>
        <sz val="10"/>
        <rFont val="Arial"/>
        <family val="2"/>
      </rPr>
      <t xml:space="preserve"> </t>
    </r>
  </si>
  <si>
    <r>
      <t>Columnas C2 de 0.40 x 0.40 m - 4.14 qq/m</t>
    </r>
    <r>
      <rPr>
        <vertAlign val="superscript"/>
        <sz val="10"/>
        <rFont val="Arial"/>
        <family val="2"/>
      </rPr>
      <t>3</t>
    </r>
  </si>
  <si>
    <r>
      <t>Viga de 0.30 x 0.50 m - 2.86 qq/m</t>
    </r>
    <r>
      <rPr>
        <vertAlign val="superscript"/>
        <sz val="10"/>
        <rFont val="Arial"/>
        <family val="2"/>
      </rPr>
      <t>3</t>
    </r>
  </si>
  <si>
    <r>
      <t>Losa de techo e= 0.15 m - 1.74 qq/m</t>
    </r>
    <r>
      <rPr>
        <vertAlign val="superscript"/>
        <sz val="10"/>
        <rFont val="Arial"/>
        <family val="2"/>
      </rPr>
      <t>3</t>
    </r>
    <r>
      <rPr>
        <sz val="10"/>
        <rFont val="Arial"/>
        <family val="2"/>
      </rPr>
      <t>, incluye estacion de bombeo</t>
    </r>
  </si>
  <si>
    <r>
      <t>Muro de tapa 0.15 m en hormigón simple: f'c=180 kg/cm</t>
    </r>
    <r>
      <rPr>
        <vertAlign val="superscript"/>
        <sz val="10"/>
        <rFont val="Arial"/>
        <family val="2"/>
      </rPr>
      <t>2</t>
    </r>
  </si>
  <si>
    <r>
      <t>Hormigon de limpieza, f'c=100 kg/cm</t>
    </r>
    <r>
      <rPr>
        <vertAlign val="superscript"/>
        <sz val="10"/>
        <rFont val="Arial"/>
        <family val="2"/>
      </rPr>
      <t>2</t>
    </r>
  </si>
  <si>
    <t xml:space="preserve">Pañete interior pulido </t>
  </si>
  <si>
    <t>Fino en fondo pulido</t>
  </si>
  <si>
    <t>Pintura acrilica en techo (incluye base blanca)</t>
  </si>
  <si>
    <t>Impermeabilizante para hormigones estructurales.</t>
  </si>
  <si>
    <t>Impermeabilizante para morteros pañete y fino</t>
  </si>
  <si>
    <r>
      <rPr>
        <b/>
        <sz val="10"/>
        <rFont val="Arial"/>
        <family val="2"/>
      </rPr>
      <t xml:space="preserve">JUNTA HIDROFÍLICA DE BENTONITA HIDROEXPANSIVA </t>
    </r>
    <r>
      <rPr>
        <sz val="10"/>
        <rFont val="Arial"/>
        <family val="2"/>
      </rPr>
      <t>(Incluye suministro y colocacion de banda de goma hidrofílica extensible para construccion impermeable 5 mmx20 mm</t>
    </r>
  </si>
  <si>
    <t>Tapa de inspección (0.80x0.80) m tipo cisterna con su candado, en acero Inoxidable (según diseño)</t>
  </si>
  <si>
    <t>Escalera interior acero inoxidable, h=3.50 m (según diseño)</t>
  </si>
  <si>
    <t>Embellecimiento con gravilla</t>
  </si>
  <si>
    <t>INSTALACIÒN ENTRADA Y VENTILACIÓN (CON PROTECCIÓN ANTICORROSIVA)</t>
  </si>
  <si>
    <t>Movimiento de tierra:</t>
  </si>
  <si>
    <t>Suministro y colocaciòn de tuberia de  ø6" Acero SCH-40</t>
  </si>
  <si>
    <t>Codo 6" x 90° acero SCH-40</t>
  </si>
  <si>
    <t xml:space="preserve">Tee 6" x 6" acero SCH-40 </t>
  </si>
  <si>
    <t>Junta mecánica tipo Dresser ø6'' acero SCH-40</t>
  </si>
  <si>
    <t>Suministro y colocaciòn válvula de compuerta ø6" platillada (completa)</t>
  </si>
  <si>
    <r>
      <rPr>
        <b/>
        <sz val="10"/>
        <rFont val="Arial"/>
        <family val="2"/>
      </rPr>
      <t>REGISTRO PARA VÁLVULA</t>
    </r>
    <r>
      <rPr>
        <sz val="10"/>
        <rFont val="Arial"/>
        <family val="2"/>
      </rPr>
      <t xml:space="preserve"> (segun diseño)</t>
    </r>
  </si>
  <si>
    <r>
      <rPr>
        <b/>
        <sz val="10"/>
        <rFont val="Arial"/>
        <family val="2"/>
      </rPr>
      <t>VENTILACIÓN DE TUBERÍA ø6"</t>
    </r>
    <r>
      <rPr>
        <sz val="10"/>
        <rFont val="Arial"/>
        <family val="2"/>
      </rPr>
      <t xml:space="preserve"> acero SCH-40 (según diseño)</t>
    </r>
  </si>
  <si>
    <r>
      <rPr>
        <b/>
        <sz val="10"/>
        <rFont val="Arial"/>
        <family val="2"/>
      </rPr>
      <t>ANCLAJE PARA PIEZAS</t>
    </r>
    <r>
      <rPr>
        <sz val="10"/>
        <rFont val="Arial"/>
        <family val="2"/>
      </rPr>
      <t xml:space="preserve">  (ver detalle y especificaciones en el plano)  fc'= 210 kg/cm</t>
    </r>
    <r>
      <rPr>
        <vertAlign val="superscript"/>
        <sz val="10"/>
        <rFont val="Arial"/>
        <family val="2"/>
      </rPr>
      <t>2</t>
    </r>
    <r>
      <rPr>
        <sz val="10"/>
        <rFont val="Arial"/>
        <family val="2"/>
      </rPr>
      <t xml:space="preserve"> </t>
    </r>
  </si>
  <si>
    <r>
      <rPr>
        <b/>
        <sz val="10"/>
        <rFont val="Arial"/>
        <family val="2"/>
      </rPr>
      <t xml:space="preserve">NIPLES DE ACERO </t>
    </r>
    <r>
      <rPr>
        <sz val="10"/>
        <rFont val="Arial"/>
        <family val="2"/>
      </rPr>
      <t xml:space="preserve">12" x 3' SCH-30 </t>
    </r>
  </si>
  <si>
    <t>MANO DE OBRA PLOMERO Y SOLDADOR</t>
  </si>
  <si>
    <t xml:space="preserve">ANDAMIAJE Y PUNTALES </t>
  </si>
  <si>
    <t>Puntales para techos</t>
  </si>
  <si>
    <t xml:space="preserve">Alquiler de andamiaje, marco, cruceta, plataforma, acopio, base, (incluye ensamblar y desarmar) </t>
  </si>
  <si>
    <t>LOGO Y LETRERO DE INAPA</t>
  </si>
  <si>
    <r>
      <t xml:space="preserve">LIMPIEZA FINAL </t>
    </r>
    <r>
      <rPr>
        <sz val="10"/>
        <rFont val="Arial"/>
        <family val="2"/>
      </rPr>
      <t>(Incluye personal para limpieza, herramientas y bote)</t>
    </r>
  </si>
  <si>
    <t>SUB-TOTAL V- I</t>
  </si>
  <si>
    <t>V-2</t>
  </si>
  <si>
    <r>
      <t>Viga de 0.25 x 0.55 m (3.55 qq/m</t>
    </r>
    <r>
      <rPr>
        <vertAlign val="superscript"/>
        <sz val="10"/>
        <rFont val="Arial"/>
        <family val="2"/>
      </rPr>
      <t>3</t>
    </r>
    <r>
      <rPr>
        <sz val="10"/>
        <rFont val="Arial"/>
        <family val="2"/>
      </rPr>
      <t>)</t>
    </r>
  </si>
  <si>
    <r>
      <t>Dintel D1 0.20 x0.20 m - 3.36 qq/m</t>
    </r>
    <r>
      <rPr>
        <vertAlign val="superscript"/>
        <sz val="10"/>
        <rFont val="Arial"/>
        <family val="2"/>
      </rPr>
      <t>3</t>
    </r>
    <r>
      <rPr>
        <sz val="10"/>
        <rFont val="Arial"/>
        <family val="2"/>
      </rPr>
      <t>)</t>
    </r>
  </si>
  <si>
    <t xml:space="preserve">MURO DE BLOCKS </t>
  </si>
  <si>
    <t>De bloques de 8" S.N.P</t>
  </si>
  <si>
    <r>
      <t>M</t>
    </r>
    <r>
      <rPr>
        <vertAlign val="superscript"/>
        <sz val="10"/>
        <rFont val="Arial"/>
        <family val="2"/>
      </rPr>
      <t>2</t>
    </r>
  </si>
  <si>
    <t>Antepecho de 0.20 m</t>
  </si>
  <si>
    <r>
      <t>M</t>
    </r>
    <r>
      <rPr>
        <vertAlign val="superscript"/>
        <sz val="10"/>
        <rFont val="Arial"/>
        <family val="2"/>
      </rPr>
      <t>2</t>
    </r>
    <r>
      <rPr>
        <sz val="11"/>
        <color indexed="8"/>
        <rFont val="Calibri"/>
        <family val="2"/>
      </rPr>
      <t/>
    </r>
  </si>
  <si>
    <t>Pañete  exterior</t>
  </si>
  <si>
    <t xml:space="preserve">Pañete  de  techo </t>
  </si>
  <si>
    <t xml:space="preserve">Fino de  techo </t>
  </si>
  <si>
    <t>Pintura acrilica general (incluye base blanca)</t>
  </si>
  <si>
    <t>Piso hormigon simple pulido natural</t>
  </si>
  <si>
    <t>SUMINISTRO Y COLOCACIÓN</t>
  </si>
  <si>
    <t>Puerta metálica 2.10x1.00 m</t>
  </si>
  <si>
    <t>Ventanas de celosias de aluminio 1.20x1.20 m A-A</t>
  </si>
  <si>
    <t>Panel de breaker 6/12 circuitos, incluye breakers</t>
  </si>
  <si>
    <t>Salidas Toma corrientes sencillos</t>
  </si>
  <si>
    <t>SUB-TOTAL  V-2</t>
  </si>
  <si>
    <t>V-3</t>
  </si>
  <si>
    <t>GARITA PARA VIGILANCIA</t>
  </si>
  <si>
    <t>Excavación material compactado c/equipo para fundación</t>
  </si>
  <si>
    <t xml:space="preserve">Relleno de reposición material compactado a mano </t>
  </si>
  <si>
    <t>HORMIGÓN ARMADO F'c=210 KG/CM² EN:</t>
  </si>
  <si>
    <t>Zapata de muro (Incluye zapata C1) 1.60 qq/m³</t>
  </si>
  <si>
    <t>Viga de amarre a nivel de piso 0.15 x 0.20 m - 3.73 qq/m³</t>
  </si>
  <si>
    <t>Viga de amarre a nivel de techo 0.15 x 0.20 m - 3.33 qq/m³</t>
  </si>
  <si>
    <t>Dintel D1 (0.15 x 0.30 ) m - 3.85 qq/m³</t>
  </si>
  <si>
    <t>Dintel D2 (0.15 x 0.40) m - 4.13 qq/m³</t>
  </si>
  <si>
    <t>Columna 0.30 x 0.15 m - 4.65 qq/m³</t>
  </si>
  <si>
    <t>Losa de techo y vuelo 0.12 m - 1.34 qq/m³</t>
  </si>
  <si>
    <t xml:space="preserve">MUROS DE BLOCK </t>
  </si>
  <si>
    <t>Block 6" con 3/8" @ 0.60 m B.N.P.</t>
  </si>
  <si>
    <t>Block 6" con 3/8"@ 0.60 m S.N.P. violinado</t>
  </si>
  <si>
    <t>Fraguache (columnas, vigas, losa de techo y vuelos)</t>
  </si>
  <si>
    <t>Zabaleta de techo</t>
  </si>
  <si>
    <t>Impermeabilizante en techo (tipo sellador)</t>
  </si>
  <si>
    <t>Pintura base blanca</t>
  </si>
  <si>
    <t>Pintura general acrílica</t>
  </si>
  <si>
    <t>Recubrimiento de ceramica en pared</t>
  </si>
  <si>
    <t>ACERA PERIMETRAL DE 0.80 M</t>
  </si>
  <si>
    <t xml:space="preserve">PORTAJES Y VENTANAS </t>
  </si>
  <si>
    <t>Puerta polimetal incluye herraje instalación marco y llavín tipo palanca (1.00 x 2.10) m</t>
  </si>
  <si>
    <t xml:space="preserve">Verja de protección en barra metálica en puerta, según detalle </t>
  </si>
  <si>
    <t xml:space="preserve">Verja de protección en barra metálica en ventanas, según detalle </t>
  </si>
  <si>
    <t xml:space="preserve">Cámara Séptico (según detalle) </t>
  </si>
  <si>
    <t>Pozo filtrante (según detalle )</t>
  </si>
  <si>
    <t>Tinaco 150 gl</t>
  </si>
  <si>
    <t>Barra cortina de baño</t>
  </si>
  <si>
    <t>Tubería y piezas</t>
  </si>
  <si>
    <t xml:space="preserve">ELECTRIFICACIÓN INTERIOR </t>
  </si>
  <si>
    <t>Salidas luces cenitales</t>
  </si>
  <si>
    <t>Salidas tomacorrientes doble 120 V</t>
  </si>
  <si>
    <t>Panel de Distribución  8/16 circuitos (incluye breakers)</t>
  </si>
  <si>
    <t>SUB-TOTAL V-3</t>
  </si>
  <si>
    <t>ELECTRIFICACIÓN Y EQUIPAMIENTO</t>
  </si>
  <si>
    <t>Postes en H.A.V 35´ 800 daN</t>
  </si>
  <si>
    <t>Estructura MT-401</t>
  </si>
  <si>
    <t>Estructura AP-103</t>
  </si>
  <si>
    <t>Estructura TR-305 (15KVA, incl. Cut-Out y Apartarrayos)</t>
  </si>
  <si>
    <t>Instalación de poste</t>
  </si>
  <si>
    <t>Hoyo para poste</t>
  </si>
  <si>
    <t>Hoyo para viento</t>
  </si>
  <si>
    <t xml:space="preserve">Mano de obra eléctrica primaria </t>
  </si>
  <si>
    <t>SUB-TOTAL 1</t>
  </si>
  <si>
    <t>V-4</t>
  </si>
  <si>
    <t>ALIMENTADORES ELECTRICOS,ESTACION DE BOMBEO E ILUMINACION EXTERIOR</t>
  </si>
  <si>
    <t>Alimentador eléctrico desde transformador hasta medición eléctrica compuesta por: 3  alambres electricos THW No.4 (fases), 1 alambre electrico THW No.6 (neutro) y 1 alambre electrico No.2 a 7 hilos trenzados (tierra) en tuberías IMC de Ø1½" incluye accesorios de soportes y conexión</t>
  </si>
  <si>
    <t xml:space="preserve">Alimentador eléctrico desde medición eléctrica hasta pie de poste, compuesto por: 3  alambres eléctricos THW No.4 (fases), 1 alambre eléctrico THW No.6 (neutro) y 1 alambre eléctrico No.2 a 7 hilos trenzados (tierra) en tuberías IMC de Ø1½"  incluye accesorios de soportes y conexión. </t>
  </si>
  <si>
    <t xml:space="preserve">Alimentador eléctrico desde pie de poste hasta panel board compuesto por: 3  alambres eléctricos THW No.4 (fases), 1 alambre eléctrico THW No.4 (neutro) y 1 alambre eléctrico No.2 a 7 hilos trenzados (tierra) en tuberías PVC/EMT de Ø1½" incluye accesorios de soportes y conexión. </t>
  </si>
  <si>
    <t xml:space="preserve">Alimentador eléctrico desde panel board hasta arrancador suave de electrobomba no.1, compuesto por: 3  alambres electricos THW No.8 (fases) y 1 alambre electrico No.6 a 7 hilos trenzados (tierra) en tubería EMT de Ø1", incluye accesorios de soportes y conexión. </t>
  </si>
  <si>
    <t xml:space="preserve">Alimentador eléctrico desde panel board hasta arrancador suave de electrobomba no.2, compuesto por: 3  alambres eléctricos THW No.8 (fases) y 1 alambre eléctrico No.6 a 7 hilos trenzados (tierra) en tuberías EMT de Ø1", incluye accesorios de soportes y conexión. </t>
  </si>
  <si>
    <t>Alimentador eléctrico desde arrancadores suaves no1, hasta electrobomba turbina compuesto por: 3  alambres electricos THW No.8 (fases) y 1 alambre eléctrico No.6 a 7 hilos trenzados (tierra) en tuberías EMT y L.T de Ø1", incluye accesorios de soportes y conexión.</t>
  </si>
  <si>
    <t>Alimentador eléctrico desde arrancador suave No.2, hasta electrobomba turbina no.2 compuesto por: 3  alambres eléctricos THW No.8 (fases) y 1 alambre eléctrico No.6 a 7 hilos trenzados (tierra) en tuberías EMT y L.T de Ø1", incluye accesorios de soportes y conexión.</t>
  </si>
  <si>
    <t xml:space="preserve">Alimentador eléctrico desde panel board hasta transformador seco compuesto por: 4 alambres eléctricos THW No. 10 (f, n y t) en tubería EMT de Ø3/4", incluye conectores para tuberias y accesorios.  </t>
  </si>
  <si>
    <t xml:space="preserve">Alimentador eléctrico desde transformador seco hasta panel de servicios compuesto por: 4 alambres eléctricos THW No. 10 (f, n y t), en tubería L,T. de Ø3/4", incluye conectores para tuberias y accesorios.  </t>
  </si>
  <si>
    <t>Alimentador eléctrico desde panel de servicio en caseta de bombeo hasta panel de servicio caseta de operador compuesto por: 1 alambre de vinil No.10/3 (f, n y t)</t>
  </si>
  <si>
    <t>Alimentador eléctrico desde panel de servicio en caseta de operador hasta iluminacion exterior compuesto por: 1 alambre eléctrico de vinil No. 10/3 (f, y t)</t>
  </si>
  <si>
    <t>CANALIZACIÓN DE ALIMENTADORES</t>
  </si>
  <si>
    <t>Registro eléctrico de hormigón armado de 1m x 1m x 0.60m</t>
  </si>
  <si>
    <t>Registro eléctrico de metal de 6" x 6" x 4"</t>
  </si>
  <si>
    <t>Zanja para canalización de alimentadores eléctricos</t>
  </si>
  <si>
    <t>DISPOSITIVOS ELÉCTRICOS EN CASETA DE BOMBEO</t>
  </si>
  <si>
    <t>Medision electrica con main breakers de 80A/3P</t>
  </si>
  <si>
    <t>Panel board en barra a 100 AMP. con Main Breaker 80/3 AMP, 1 breaker de 15/2 AMP, 3 breakers 70/3 AMP.</t>
  </si>
  <si>
    <t>Transformador seco de 3 KVA</t>
  </si>
  <si>
    <t>Lamparas led de 150 watts, a 120 v tipo cabeza de cobra, iluminacion exterior</t>
  </si>
  <si>
    <t>Panel Arrancador tipo suave, para electrobomba de 25 HP, a 480 Volt, 60 HZ.</t>
  </si>
  <si>
    <t xml:space="preserve">Mano de obra eléctrica </t>
  </si>
  <si>
    <t>EQUIPAMIENTO ESTACION DE BOMBEO</t>
  </si>
  <si>
    <t xml:space="preserve">Suministro de electrobomba eje verical de 385 GPM VS 155 pies TDH, con 12 pies de columnas + tazones y motor de 25 HP a 480 V, 60 HZ, </t>
  </si>
  <si>
    <t>Suministro e Instalación de electrobombas turbinas eje vertical</t>
  </si>
  <si>
    <t>Niples plastillado en un extremo Ø4'' x 8''</t>
  </si>
  <si>
    <t>Codo de Ø3'' x 90°</t>
  </si>
  <si>
    <t>Junta Dresser Ø4"</t>
  </si>
  <si>
    <t>Yee soldada Ø4'' x Ø8'' x Ø8'', en acero</t>
  </si>
  <si>
    <t>Suministro y colocacion de Válvula de compuerta vástago ascendente de Ø4'' platillada 100 PSI.</t>
  </si>
  <si>
    <t>Suministro y colocacion Válvula de compuerta vástago ascendente de Ø3'' platillada 100 PSI.</t>
  </si>
  <si>
    <t>Suministro y colocacion Valvula de aire de Ø1½''</t>
  </si>
  <si>
    <t>Suministro Instalación manométrica completa, incl. manómetro sumergido en glicerina, de 0 a 300 PSI</t>
  </si>
  <si>
    <t xml:space="preserve">Construccion de  Zeta en acero de Ø4" para interconectar a línea de impulsión (con 2 codos de Ø4" x 45º)  </t>
  </si>
  <si>
    <t xml:space="preserve">Reduccion de Ø4" x  Ø3" </t>
  </si>
  <si>
    <t xml:space="preserve">Base para bomba </t>
  </si>
  <si>
    <t xml:space="preserve">Anclajes de H.A. en zeta </t>
  </si>
  <si>
    <t xml:space="preserve">Soporte de H.A en la descarga (40 cm de altura) </t>
  </si>
  <si>
    <t xml:space="preserve">Pintura de óxido azul para descarga </t>
  </si>
  <si>
    <t>Mano de obra mecanica</t>
  </si>
  <si>
    <t>SUB-TOTAL V-4</t>
  </si>
  <si>
    <t>V-5</t>
  </si>
  <si>
    <t>CONSTRUCCIÓN MURO DE GAVIONES PARA PROTECCIÓN DE TALUDES EN ZONA DE CISTERNA Y ESTACIÓN DE BOMBEO</t>
  </si>
  <si>
    <t>Excavacion de material compacto, equipo</t>
  </si>
  <si>
    <t xml:space="preserve">Suministro mat. mina (caliche) p/proteccion muro+20% esponj.  (incluye transporte) </t>
  </si>
  <si>
    <t>Relleno compactado c/compactador mecanico en capas de 0.20m</t>
  </si>
  <si>
    <r>
      <rPr>
        <b/>
        <sz val="10"/>
        <rFont val="Arial"/>
        <family val="2"/>
      </rPr>
      <t>MURO DE CONTENCIÓN</t>
    </r>
    <r>
      <rPr>
        <sz val="10"/>
        <rFont val="Arial"/>
        <family val="2"/>
      </rPr>
      <t xml:space="preserve"> en gaviones de sección variable, según diseño (ver plano)</t>
    </r>
  </si>
  <si>
    <r>
      <rPr>
        <b/>
        <sz val="10"/>
        <rFont val="Arial"/>
        <family val="2"/>
      </rPr>
      <t xml:space="preserve">SUMINISTRO Y OLOCACIÓN MEMBRANA GEOTEXTIL </t>
    </r>
    <r>
      <rPr>
        <sz val="10"/>
        <rFont val="Arial"/>
        <family val="2"/>
      </rPr>
      <t xml:space="preserve">no tejido (incluye área de colchoneta más longitud de muro por su altura) </t>
    </r>
  </si>
  <si>
    <t>SUB-TOTAL V-5</t>
  </si>
  <si>
    <t>V-6</t>
  </si>
  <si>
    <t>VERJA PERIMETRAL EN BLOQUES DE 6" VIOLINADOS,  L= 82.40M</t>
  </si>
  <si>
    <t>Excavación zapatas material no clasificado  mano</t>
  </si>
  <si>
    <r>
      <t>Zapata de muros (0.45 x 0.25) m  - 0.87 qq/m</t>
    </r>
    <r>
      <rPr>
        <vertAlign val="superscript"/>
        <sz val="10"/>
        <rFont val="Arial"/>
        <family val="2"/>
      </rPr>
      <t>3</t>
    </r>
    <r>
      <rPr>
        <sz val="10"/>
        <rFont val="Arial"/>
        <family val="2"/>
      </rPr>
      <t>, f᾽c=210 kg/cm²</t>
    </r>
  </si>
  <si>
    <r>
      <t>Zapata  de  columnas  (0.60 x 0.60 x 0.25) m - 2.08 qq/m</t>
    </r>
    <r>
      <rPr>
        <vertAlign val="superscript"/>
        <sz val="10"/>
        <rFont val="Arial"/>
        <family val="2"/>
      </rPr>
      <t>3</t>
    </r>
    <r>
      <rPr>
        <sz val="10"/>
        <rFont val="Arial"/>
        <family val="2"/>
      </rPr>
      <t xml:space="preserve"> f᾽c=210 kg/cm²</t>
    </r>
  </si>
  <si>
    <r>
      <t>Columnas de amarre (0.20 x 0.20)m - 4.36 qq/m</t>
    </r>
    <r>
      <rPr>
        <vertAlign val="superscript"/>
        <sz val="10"/>
        <rFont val="Arial"/>
        <family val="2"/>
      </rPr>
      <t>3</t>
    </r>
    <r>
      <rPr>
        <sz val="10"/>
        <rFont val="Arial"/>
        <family val="2"/>
      </rPr>
      <t>, f᾽c=210 kg/cm²</t>
    </r>
  </si>
  <si>
    <r>
      <t>Viga de amarre SNP (0.20 x 0.20) m - 2.45 qq/m</t>
    </r>
    <r>
      <rPr>
        <vertAlign val="superscript"/>
        <sz val="10"/>
        <rFont val="Arial"/>
        <family val="2"/>
      </rPr>
      <t>3</t>
    </r>
    <r>
      <rPr>
        <sz val="10"/>
        <rFont val="Arial"/>
        <family val="2"/>
      </rPr>
      <t>,  f᾽c=210 kg/cm²</t>
    </r>
  </si>
  <si>
    <r>
      <t>Viga apoyo del riel puerta corrediza L=8.40m- 2.32 qq/m</t>
    </r>
    <r>
      <rPr>
        <vertAlign val="superscript"/>
        <sz val="10"/>
        <rFont val="Arial"/>
        <family val="2"/>
      </rPr>
      <t>3</t>
    </r>
    <r>
      <rPr>
        <sz val="10"/>
        <rFont val="Arial"/>
        <family val="2"/>
      </rPr>
      <t xml:space="preserve">, f᾽c=210 kg/cm² </t>
    </r>
  </si>
  <si>
    <t>Block 8" Ø3/8"@0.60 m BNP</t>
  </si>
  <si>
    <t xml:space="preserve">Block 6" Ø3/8"@0.60 m SNP </t>
  </si>
  <si>
    <t>PINTURA EN VIGAS Y COLUMANAS</t>
  </si>
  <si>
    <t xml:space="preserve">Base blanca </t>
  </si>
  <si>
    <t>SUMINISTRO Y COLOCACION DE:</t>
  </si>
  <si>
    <t>3.7.1</t>
  </si>
  <si>
    <t>3.7.2</t>
  </si>
  <si>
    <t>SUB-TOTAL V-6</t>
  </si>
  <si>
    <t>V-7</t>
  </si>
  <si>
    <t>1.1.1</t>
  </si>
  <si>
    <t xml:space="preserve">Replanteo y control topografico </t>
  </si>
  <si>
    <t>1.1.2</t>
  </si>
  <si>
    <t>Limpieza del área (corte y desbrose c/equipo)</t>
  </si>
  <si>
    <t xml:space="preserve">Excavación material compactado c/equipo </t>
  </si>
  <si>
    <t>Conformación de explanación de terreno (corte de material y nivelación con motoniveladora sujeto aprobación por parte de la supervisión)</t>
  </si>
  <si>
    <t>Relleno de reposición compactado c/compactador mecánico en capas de 0.20 m. c/material producto de la excavación</t>
  </si>
  <si>
    <t>1.2.5</t>
  </si>
  <si>
    <t>Bote de material (capa vegetal) con camión, distancia 5km (incluye carguío y esparcimiento en botadero)</t>
  </si>
  <si>
    <t>HORMIGÓN ARMADO F'c=280 KG/CM² INDUSTRIAL EN:</t>
  </si>
  <si>
    <t>Hormigón de Limpieza F'c=100 kg/cmn²</t>
  </si>
  <si>
    <t>1.3.4</t>
  </si>
  <si>
    <t>1.3.5</t>
  </si>
  <si>
    <t>1.3.6</t>
  </si>
  <si>
    <t>1.3.7</t>
  </si>
  <si>
    <t>1.3.8</t>
  </si>
  <si>
    <t>1.3.9</t>
  </si>
  <si>
    <t>1.3.10</t>
  </si>
  <si>
    <t>1.3.11</t>
  </si>
  <si>
    <t>1.3.12</t>
  </si>
  <si>
    <t>1.4.2</t>
  </si>
  <si>
    <t>1.4.3</t>
  </si>
  <si>
    <t>1.4.4</t>
  </si>
  <si>
    <t>Pañete exterior en vigas y columnas</t>
  </si>
  <si>
    <t>1.4.5</t>
  </si>
  <si>
    <t xml:space="preserve">Fino losa de fondo, pulido </t>
  </si>
  <si>
    <t>1.4.6</t>
  </si>
  <si>
    <t>1.4.7</t>
  </si>
  <si>
    <t>Cantos general (internos y externos)</t>
  </si>
  <si>
    <t>1.4.8</t>
  </si>
  <si>
    <t>Zabaleta interior</t>
  </si>
  <si>
    <t>1.4.9</t>
  </si>
  <si>
    <t>Pintura acrílica superior exterior</t>
  </si>
  <si>
    <t>Aditivo plastificante para hormigones estructurales.</t>
  </si>
  <si>
    <t>Aditivo impermeabilizante para hormigones estructurales.</t>
  </si>
  <si>
    <t>Aditivo impermeabilizante para morteros pañete y fino</t>
  </si>
  <si>
    <t>ALQUILER, ARMADO Y DESARME ANDAMIOS</t>
  </si>
  <si>
    <t>Andamios para uso general (incluye instalación y desintalación)</t>
  </si>
  <si>
    <t>Andamiaje interior para base de encofrado. Incluye alquiler de Andamios, Puntales telescópicos, Plataforma de plywood de 3/4" piezas, instalación y desintalación )</t>
  </si>
  <si>
    <t>SUMINISTRO E INSTALACIÓN DE TUBERÍAS DE ENTRADA, SALIDA, REBOSE, DESAGÜE Y BY-PASS</t>
  </si>
  <si>
    <t>1.8.1</t>
  </si>
  <si>
    <t>1.8.2</t>
  </si>
  <si>
    <t>Excavación material compactado c/equipo</t>
  </si>
  <si>
    <t>1.8.3</t>
  </si>
  <si>
    <t xml:space="preserve">Relleno compactación p/tuberia c/compactador mecánico en capas de 0.20 m de material de excavación  </t>
  </si>
  <si>
    <t>1.8.4</t>
  </si>
  <si>
    <t>1.8.5</t>
  </si>
  <si>
    <t xml:space="preserve">Tubería Ø6" Acero SCH-40 c/protección  anticorrosiva </t>
  </si>
  <si>
    <t>1.8.6</t>
  </si>
  <si>
    <t>Tubería Ø8" Acero SCH-40 c/protección anticorrosiva</t>
  </si>
  <si>
    <t>1.8.7</t>
  </si>
  <si>
    <t>Codo de 6" x 45º Acero SCH-80</t>
  </si>
  <si>
    <t>1.8.8</t>
  </si>
  <si>
    <t>Tee de 6" x 6" Acero SCH-80</t>
  </si>
  <si>
    <t>1.8.9</t>
  </si>
  <si>
    <t>Reducción de 8" a 6" Acero SCH-80</t>
  </si>
  <si>
    <t>1.8.10</t>
  </si>
  <si>
    <t>Tee de 8" x 8" Acero SCH-80</t>
  </si>
  <si>
    <t>1.8.11</t>
  </si>
  <si>
    <t>Cruz de 8" x 8" Acero SCH-80</t>
  </si>
  <si>
    <t>1.8.12</t>
  </si>
  <si>
    <t>Codo Ø6" x 90º Acero-soldado SCH-80 c/protección anticorrosiva</t>
  </si>
  <si>
    <t>1.8.13</t>
  </si>
  <si>
    <t>Codo Ø8" x 90º Acero-soldado SCH-80 c/protección anticorrosiva</t>
  </si>
  <si>
    <t>1.8.14</t>
  </si>
  <si>
    <t>1.8.15</t>
  </si>
  <si>
    <t>Junta mecánica tipo Dresser Ø8" 150 PSI</t>
  </si>
  <si>
    <t>1.8.16</t>
  </si>
  <si>
    <t>Válvulas Compuerta Ø8" H.F. 150 PSI (Incluye Niples, Juntas de goma y tornillos.)</t>
  </si>
  <si>
    <t>1.8.17</t>
  </si>
  <si>
    <t>Válvulas de Desagüe Ø6" H.F. 150 PSI (Incluye Niples, Juntas de goma y tornillos.)</t>
  </si>
  <si>
    <t>1.8.18</t>
  </si>
  <si>
    <t>Abrazadera (Suministro y colocación) (Incluye pernos y resina epoxica)</t>
  </si>
  <si>
    <t>1.8.19</t>
  </si>
  <si>
    <t xml:space="preserve">Registros para Válvulas Compuerta Ø8"(según diseño) </t>
  </si>
  <si>
    <t>1.8.20</t>
  </si>
  <si>
    <t xml:space="preserve">Registros para Válvulas de Desagüe Ø6"(según diseño) </t>
  </si>
  <si>
    <t>1.8.21</t>
  </si>
  <si>
    <t>1.9.1</t>
  </si>
  <si>
    <t>Escalera interior acero inoxidable, H=3.10 m (ver detalle)</t>
  </si>
  <si>
    <t>1.9.2</t>
  </si>
  <si>
    <t>Escalera exterior H.N., H=23.50 m (según diseño). Incluye protección anticorrosiva, materiales y mano de obra</t>
  </si>
  <si>
    <t>1.9.3</t>
  </si>
  <si>
    <t>Ventilación de techo en tuberia acero Ø8" SCH-40 (según diseño)</t>
  </si>
  <si>
    <t>1.9.4</t>
  </si>
  <si>
    <t>Tapa metálica tipo Cisterna (0.80x0.80)m  acceso en techo tanque (según diseño)</t>
  </si>
  <si>
    <t>DEPÓSITO REGULADOR H.A. CAP. 400 M³</t>
  </si>
  <si>
    <t>Zapata de muro (Incluye zap. C1) 1.60 qq/m³</t>
  </si>
  <si>
    <t>Viga de amarre a nivel de piso 0.15 x 0.20 - 3.73 qq/m³</t>
  </si>
  <si>
    <t>Recubrimiento de cerámica en pared</t>
  </si>
  <si>
    <t>Lavamanos sencillo</t>
  </si>
  <si>
    <t>Columna ventilación de 3"</t>
  </si>
  <si>
    <t xml:space="preserve">Cámara de inspección (según detalle) </t>
  </si>
  <si>
    <t>VERJA PERIMETRAL EN BLOQUES DE 6" VIOLINADOS,  L= 94.40M</t>
  </si>
  <si>
    <t>3.2.1</t>
  </si>
  <si>
    <t>3.2.2</t>
  </si>
  <si>
    <t>3.2.3</t>
  </si>
  <si>
    <t>HORMIGÓN ARMADO  F᾽C=210 KG/CM2 EN:</t>
  </si>
  <si>
    <t>3.3.1</t>
  </si>
  <si>
    <t>3.3.2</t>
  </si>
  <si>
    <t>3.3.3</t>
  </si>
  <si>
    <t>3.3.4</t>
  </si>
  <si>
    <t>3.3.5</t>
  </si>
  <si>
    <t>3.4.1</t>
  </si>
  <si>
    <t>3.4.2</t>
  </si>
  <si>
    <t xml:space="preserve">Block 6" Ø3/8"@0.60 m SNP violinado </t>
  </si>
  <si>
    <t>3.7.3</t>
  </si>
  <si>
    <t>Puerta corrediza L=4.0 m (incluye angular del riel, rodamientos y demas accesorios de instalación), según diseño</t>
  </si>
  <si>
    <t>EMBELLECIMIENTO CON GRAVA</t>
  </si>
  <si>
    <t>SUB-TOTAL V-7</t>
  </si>
  <si>
    <t>V-8</t>
  </si>
  <si>
    <r>
      <t>Excavación  de Materia compacto, con equipo</t>
    </r>
    <r>
      <rPr>
        <sz val="10"/>
        <color rgb="FFFF0000"/>
        <rFont val="Arial"/>
        <family val="2"/>
      </rPr>
      <t xml:space="preserve"> </t>
    </r>
  </si>
  <si>
    <t>Suministro material de mina  caliche</t>
  </si>
  <si>
    <t>Relleno compactado c/compactador mecánico en capa de 0.20 m</t>
  </si>
  <si>
    <t>Bote material C/camión D= 5 KM, Inc. Esparcimiento en lugar de botadero</t>
  </si>
  <si>
    <t>Ø8" PVC (SDR-21) C/J.G. + 3% pérdida por campana</t>
  </si>
  <si>
    <t>Ø8" PVC (SDR-21) C/J.G.</t>
  </si>
  <si>
    <t xml:space="preserve">Ø8" PVC (SDR-21) C/J.G. </t>
  </si>
  <si>
    <t>SUMINISTRO Y COLOCACIÓN PIEZAS ESPECIALES,  ACERO CON PROTECCIÓN ANTICORROSIVA, SCH-40</t>
  </si>
  <si>
    <t>Codo de 8" x 30º</t>
  </si>
  <si>
    <t>Codo de 8" x 40º</t>
  </si>
  <si>
    <t>Codo de 8" x 45º</t>
  </si>
  <si>
    <t>Codo de 8" x 50º</t>
  </si>
  <si>
    <t>Codo de 8" x 55º</t>
  </si>
  <si>
    <t>Junta mecánica tipo dresser Ø8"</t>
  </si>
  <si>
    <t>Válvula de Aire Simple de Ø1" H.F. 150 PSI, a colocar en tubería de Ø4" completa (Incluye niple platillado, tornillos, tuercas y junta de goma)</t>
  </si>
  <si>
    <t>Válvula de Desagüe de Ø4" H.F. de 150 PSI, Platillada, Completa (Incluye cuerpo de válvula, niple, piezas, tornillos, tuercas, juntas de goma y junta dresser, Tee Ø8" x Ø4" Acero, Codo de 4" x 90º Acero SCH-80, Niple Ø4"  x 12'  soldado, Niple Ø4" Acero bridado L=1.00  y 1.80m )</t>
  </si>
  <si>
    <t xml:space="preserve">AnclajeTipo 2  de H.A. F'c = 210 kg/cm² p/piezas (Según detalle de diseño) </t>
  </si>
  <si>
    <t xml:space="preserve">AnclajeTipo 4  de H.S. F'c = 210 kg/cm² p/piezas (Según detalle de diseño) </t>
  </si>
  <si>
    <r>
      <rPr>
        <b/>
        <sz val="10"/>
        <rFont val="Arial"/>
        <family val="2"/>
      </rPr>
      <t xml:space="preserve">SEÑALIZACIÓN, CONTROL Y MANEJO DEL TRÁNSITO </t>
    </r>
    <r>
      <rPr>
        <sz val="10"/>
        <rFont val="Arial"/>
        <family val="2"/>
      </rPr>
      <t>(Incluye letreros con base, conos refractarios, cinta de peligro, malla de seguridad naranja, tanques de 55 Gl pintados amarillo trafico con cinta luminica, pasarelas de madera y hombres con banderolas, chalecos y cascos de seguridad)</t>
    </r>
  </si>
  <si>
    <t>SUBTOTAL V-8</t>
  </si>
  <si>
    <t>V-9</t>
  </si>
  <si>
    <r>
      <t>LÍNEA MATRIZ Ø8" PVC (SDR-26) C/J.G. DESDE DEPÓSITO REGULADOR DE HORMIGÓN ARMADO DE CAPACIDAD: 400 M</t>
    </r>
    <r>
      <rPr>
        <b/>
        <vertAlign val="superscript"/>
        <sz val="10"/>
        <rFont val="Arial"/>
        <family val="2"/>
      </rPr>
      <t>3</t>
    </r>
    <r>
      <rPr>
        <b/>
        <sz val="10"/>
        <rFont val="Arial"/>
        <family val="2"/>
      </rPr>
      <t xml:space="preserve"> ELEVADO A 15 M (CONSTRUIR) HASTA REDES DE DISTRIBUCCIÓN
</t>
    </r>
  </si>
  <si>
    <t>Bote material C/camión D= 5-10 km, Incluye esparcimiento en lugar de botadero</t>
  </si>
  <si>
    <t>Tee de 8" x 3"</t>
  </si>
  <si>
    <t>Tee de 8" x 8"</t>
  </si>
  <si>
    <t>Junta mecánica tipo dresser Ø3"</t>
  </si>
  <si>
    <r>
      <rPr>
        <b/>
        <sz val="10"/>
        <rFont val="Arial"/>
        <family val="2"/>
      </rPr>
      <t xml:space="preserve">SEÑALIZACIÓN, CONTROL Y MANEJO DEL TRÁNSITO. </t>
    </r>
    <r>
      <rPr>
        <sz val="10"/>
        <rFont val="Arial"/>
        <family val="2"/>
      </rPr>
      <t>Incluye: letreros con base, conos refractarios, cinta de peligro, malla de seguridad naranja, tanques de 55 Gl pintados amarillo trafico con cinta luminica, pasarelas de madera y hombres con banderolas, chalecos y cascos de seguridad)</t>
    </r>
  </si>
  <si>
    <t>SUBTOTAL V-9</t>
  </si>
  <si>
    <t>Bote material Asfáltico c/camión (Incluye esparcimiento en lugar de botadero)</t>
  </si>
  <si>
    <t>Suministro de material base</t>
  </si>
  <si>
    <t>Bote material sobrante (Incluye esparcimiento en botadero)</t>
  </si>
  <si>
    <t xml:space="preserve">De Ø6" PVC (SDR-26) c/J. G. </t>
  </si>
  <si>
    <t>PVC SCH-40 (c/cemento solvente tipo Tangit):</t>
  </si>
  <si>
    <t>7.1.1</t>
  </si>
  <si>
    <t>Codo de 3" x 15º</t>
  </si>
  <si>
    <t>7.1.2</t>
  </si>
  <si>
    <t>Codo de 3" x 45º</t>
  </si>
  <si>
    <t>7.1.3</t>
  </si>
  <si>
    <t>Codo de 3" x 90º</t>
  </si>
  <si>
    <t>7.1.4</t>
  </si>
  <si>
    <t>Codo de 4" x 45º</t>
  </si>
  <si>
    <t>7.1.5</t>
  </si>
  <si>
    <t>Codo de 4" x 90º</t>
  </si>
  <si>
    <t>7.1.6</t>
  </si>
  <si>
    <t>Tee de 3" x 3"</t>
  </si>
  <si>
    <t>7.1.7</t>
  </si>
  <si>
    <t>Tee de 4" x 4"</t>
  </si>
  <si>
    <t>7.1.8</t>
  </si>
  <si>
    <t>Reducción de 4" a 3"</t>
  </si>
  <si>
    <t>7.1.9</t>
  </si>
  <si>
    <t>ACERO SCH-40 (c/protección anticorrosiva):</t>
  </si>
  <si>
    <t>7.2.1</t>
  </si>
  <si>
    <t>Codo de 6" x 15º</t>
  </si>
  <si>
    <t>7.2.2</t>
  </si>
  <si>
    <t>Codo de 6" x 20º</t>
  </si>
  <si>
    <t>7.2.3</t>
  </si>
  <si>
    <t>Codo de 6" x 30º</t>
  </si>
  <si>
    <t>7.2.4</t>
  </si>
  <si>
    <t>Codo de 6" x 40º</t>
  </si>
  <si>
    <t>7.2.5</t>
  </si>
  <si>
    <t>Codo de 6" x 55º</t>
  </si>
  <si>
    <t>7.2.6</t>
  </si>
  <si>
    <t>Codo de 6" x 65º</t>
  </si>
  <si>
    <t>7.2.7</t>
  </si>
  <si>
    <t>Codo de 6" x 90º</t>
  </si>
  <si>
    <t>7.2.8</t>
  </si>
  <si>
    <t>Tee de 6" x 3"</t>
  </si>
  <si>
    <t>7.2.9</t>
  </si>
  <si>
    <t>Tee de 6" x 4"</t>
  </si>
  <si>
    <t>7.2.10</t>
  </si>
  <si>
    <t>Tee de 6" x 6"</t>
  </si>
  <si>
    <t>7.2.11</t>
  </si>
  <si>
    <t>7.2.12</t>
  </si>
  <si>
    <t>Yee 4" x 4"</t>
  </si>
  <si>
    <t>7.2.13</t>
  </si>
  <si>
    <t xml:space="preserve">Cruz 6"x 6" </t>
  </si>
  <si>
    <t>7.2.14</t>
  </si>
  <si>
    <t>Reducción de 6" a 4"</t>
  </si>
  <si>
    <t>7.2.15</t>
  </si>
  <si>
    <t>Reducción de 6" a 3"</t>
  </si>
  <si>
    <t>7.2.16</t>
  </si>
  <si>
    <t>Reducción de 8" a 6"</t>
  </si>
  <si>
    <t>7.2.17</t>
  </si>
  <si>
    <t>Junta Tapón de 3" Acero SCH-40</t>
  </si>
  <si>
    <t>7.2.18</t>
  </si>
  <si>
    <t>Junta mecánica tipo Dresser Ø3"</t>
  </si>
  <si>
    <t>7.2.19</t>
  </si>
  <si>
    <t>7.2.20</t>
  </si>
  <si>
    <t>Junta mecánica tipo Dresser Ø6"</t>
  </si>
  <si>
    <t>7.2.21</t>
  </si>
  <si>
    <t>Junta mecánica tipo Dresser Ø8"</t>
  </si>
  <si>
    <t>7.2.22</t>
  </si>
  <si>
    <t>Válvula de Compuerta de Ø3" H.F. de 150 PSI, Platillada, Completa (Incluye cuerpo de válvula, niple, tornillos, tuercas, juntas de goma y junta Dresser)</t>
  </si>
  <si>
    <t>Válvula de Compuerta de Ø4" H.F. de 150 PSI, Platillada, Completa (Incluye cuerpo de válvula, niple, tornillos, tuercas, juntas de goma y junta Dresser)</t>
  </si>
  <si>
    <t>Válvula de Compuerta de Ø6" H.F. de 150 PSI, Platillada, Completa (Incluye cuerpo de válvula, niple, tornillos, tuercas, juntas de goma y junta Dresser)</t>
  </si>
  <si>
    <t>CRUCE DE CAÑADA EN TUBERÍA DE Ø3" ACERO SCH-80 L=10.00 M (1 UD)</t>
  </si>
  <si>
    <t>Suministro de Tubería de Ø3" Acero SCH-40 (Incluye brazos de 1.00m en ambos lados)</t>
  </si>
  <si>
    <t>Suministro de Codo de Ø3" x 45º Acero SCH-40 c/protección anticorrosiva</t>
  </si>
  <si>
    <t>9.1.4</t>
  </si>
  <si>
    <t>Suministro de Junta mecánica tipo Dresser de Ø3" 150 PSI</t>
  </si>
  <si>
    <t>9.1.5</t>
  </si>
  <si>
    <t>9.1.6</t>
  </si>
  <si>
    <t>9.1.7</t>
  </si>
  <si>
    <t>Relleno compactado de material c/compactador mecánico en capas de 0.20 m</t>
  </si>
  <si>
    <t>9.1.8</t>
  </si>
  <si>
    <t>Bote de material in situ</t>
  </si>
  <si>
    <t>9.1.9</t>
  </si>
  <si>
    <t>Acometidas Urbanas de Ø4" en polietileno</t>
  </si>
  <si>
    <t>V-10</t>
  </si>
  <si>
    <t>SUBTOTAL V-10</t>
  </si>
  <si>
    <t>SUMINISTRO Y COLOCACIÓN DE PIEZAS ESPECIALES Y VÁLVULAS</t>
  </si>
  <si>
    <t>SUB-TOTAL FASE N</t>
  </si>
  <si>
    <t>SUB-TOTAL  Ñ-1</t>
  </si>
  <si>
    <t>SUB-TOTAL Ñ-2</t>
  </si>
  <si>
    <t>SUB-TOTAL FASE Ñ</t>
  </si>
  <si>
    <t>ESTACIÓN DE BOMBEO (CISTERNA DE 200 M3)</t>
  </si>
  <si>
    <t xml:space="preserve">Reposición material a mano </t>
  </si>
  <si>
    <t>SUB-TOTAL FASE O</t>
  </si>
  <si>
    <t>SUB-TOTAL FASE P</t>
  </si>
  <si>
    <t>SUB-TOTAL Q-4</t>
  </si>
  <si>
    <t>SUB -TOTAL R-4</t>
  </si>
  <si>
    <t xml:space="preserve">SUMINISTRO Y COLOCACIÓN DE PIEZAS ESPECIALES </t>
  </si>
  <si>
    <t>SUB -TOTAL R-5</t>
  </si>
  <si>
    <t>SUMINISTRO Y COLOCACIÓN DE PIEZAS ESPECIALES ESPECIALES</t>
  </si>
  <si>
    <t>SUB-TOTAL R-6</t>
  </si>
  <si>
    <t>6.1.1</t>
  </si>
  <si>
    <t>6.1.2</t>
  </si>
  <si>
    <t>6.1.3</t>
  </si>
  <si>
    <t>6.1.4</t>
  </si>
  <si>
    <t>6.1.5</t>
  </si>
  <si>
    <t>6.1.6</t>
  </si>
  <si>
    <t>6.1.7</t>
  </si>
  <si>
    <t>6.1.8</t>
  </si>
  <si>
    <t>6.1.9</t>
  </si>
  <si>
    <t>6.1.10</t>
  </si>
  <si>
    <t>6.1.11</t>
  </si>
  <si>
    <t>6.1.12</t>
  </si>
  <si>
    <t>6.1.13</t>
  </si>
  <si>
    <t>6.1.14</t>
  </si>
  <si>
    <t>6.2.1</t>
  </si>
  <si>
    <t>6.2.2</t>
  </si>
  <si>
    <t>6.3.1</t>
  </si>
  <si>
    <t>6.3.2</t>
  </si>
  <si>
    <t>6.3.3</t>
  </si>
  <si>
    <t>6.3.4</t>
  </si>
  <si>
    <t>6.3.5</t>
  </si>
  <si>
    <t>6.3.6</t>
  </si>
  <si>
    <t>6.3.7</t>
  </si>
  <si>
    <t>6.3.8</t>
  </si>
  <si>
    <t>6.3.9</t>
  </si>
  <si>
    <t>6.3.11</t>
  </si>
  <si>
    <t>6.3.10</t>
  </si>
  <si>
    <t>6.3.12</t>
  </si>
  <si>
    <t>6.3.13</t>
  </si>
  <si>
    <t>6.3.14</t>
  </si>
  <si>
    <t>6.3.15</t>
  </si>
  <si>
    <t xml:space="preserve">Bloques de 8'' SNP 3/8" @0.60.m y serpentina c/3 lineas </t>
  </si>
  <si>
    <t>SUB-TOTAL FASE S</t>
  </si>
  <si>
    <t>SUB-TOTAL FASE T</t>
  </si>
  <si>
    <t>1.1.3</t>
  </si>
  <si>
    <t>1.1.4</t>
  </si>
  <si>
    <t>1.1.5</t>
  </si>
  <si>
    <t>1.1.6</t>
  </si>
  <si>
    <t>SUB TOTAL FASE U</t>
  </si>
  <si>
    <t>JUNTA HIDROFÍLICA DE BENTONITA HIDROEXPANSIVA</t>
  </si>
  <si>
    <t>SUB-TOTAL FASE V</t>
  </si>
  <si>
    <t>PINZÓN</t>
  </si>
  <si>
    <t>De Ø6" PVC SDR-21 C/J.G.+ 3% de pérdida por campanas</t>
  </si>
  <si>
    <t>De Ø6" PVC SDR-21 C/J.G.</t>
  </si>
  <si>
    <t>Suministro electrobombas turbina de eje vertical, 212 GPM, vs. 810 pies TDH, 15 pies de columna mas tazones con motor de 75 HP, 460V, 60HZ, trifásico a 3,500 RPM.</t>
  </si>
  <si>
    <t xml:space="preserve">Electrobomba tipo sumergible de 188 GPM vs 512 TDH, con motor electrico de 40 hp, 460 volts, 3ø'', 3,500 rpm, </t>
  </si>
  <si>
    <t>Suministro de electrobombas sumergible para pozo profundo en cisterna, colocada horizontal de 39 GPM vs 170' TDH con motor eléctrico de 5 HP, 460 VOLTS, 3Ø'', 60 HZ, 3,450 RPM.</t>
  </si>
  <si>
    <t>Suministro electrobombas turbina de eje vertical, 41.22 LPS, vs. 122.37 M TDH, 15 pies de columna mas tazones con motor de 100 HP, 460V, 60HZ, trifásico a 3,500 RPM.</t>
  </si>
  <si>
    <t>CONSTRUCCIÓN DEPÓSITO REGULADOR HORMIGÓN ARMADO ELEVADO A 15 M, CAPACIDAD 400 M³</t>
  </si>
  <si>
    <t>Ø8" PVC (SDR-26) C/J.G. + 3% pérdida por campana</t>
  </si>
  <si>
    <t>Ø8" PVC (SDR-26) C/J.G.</t>
  </si>
  <si>
    <t xml:space="preserve">Ø8" PVC (SDR-26) C/J.G. </t>
  </si>
  <si>
    <t>CORTE, EXTRACCIÓN Y BOTE DE CARPETA ASFÁLTICA</t>
  </si>
  <si>
    <t xml:space="preserve">Electrobomba tipo sumergible de 190 GPM vs 30' TDH, con motor electrico de 25 hp, 460 volts, 3ø'', 3,500 rpm, </t>
  </si>
  <si>
    <t>Bote de material con camión (d= 5 km) incluye esparcimiento en botadero</t>
  </si>
  <si>
    <t xml:space="preserve">Tubería de Ø4" PVC SDR-26 </t>
  </si>
  <si>
    <t>Tubería de Ø4" PVC SDR-26 + 2% de perdida</t>
  </si>
  <si>
    <t>Tubería de Ø3" PVC SDR-26 + 2% de perdida</t>
  </si>
  <si>
    <t xml:space="preserve">Tubería de Ø3" PVC SDR-26 </t>
  </si>
  <si>
    <t>De Ø6" PVC SDR-26 + 3% de perdida</t>
  </si>
  <si>
    <t>De Ø4" PVC SDR-26 + 2% de perdida</t>
  </si>
  <si>
    <t>De  Ø3" PVC SDR-26 + 2% de perdida</t>
  </si>
  <si>
    <t xml:space="preserve">De Ø6" PVC SDR-26 </t>
  </si>
  <si>
    <t xml:space="preserve">De Ø4" PVC SDR-26 </t>
  </si>
  <si>
    <t xml:space="preserve">De Ø3" PVC SDR-26 </t>
  </si>
  <si>
    <t>EQUIPOS DE ELECTRIFICACIÓN SECUNDARIA</t>
  </si>
  <si>
    <t>Bote material c/camión (d=5 km). Incluye esparcimiento en botadero</t>
  </si>
  <si>
    <t xml:space="preserve">Relleno compactado c/ compactador mecánico </t>
  </si>
  <si>
    <t>ESTACIÓN DE BOMBEO (CISTERNA DE 400 M3 )</t>
  </si>
  <si>
    <t xml:space="preserve">INSTALACIÓN ELÉCTRICA: </t>
  </si>
  <si>
    <t>LÍNEA DE CONDUCCIÓN DE 8'' PVC(SDR-26), CON J/G, L=2,088.38M</t>
  </si>
  <si>
    <t>DEPÓSITO REGULADOR SUPERFICIAL H.A. DE 65 M3</t>
  </si>
  <si>
    <t xml:space="preserve">Tubería de  Ø3" PVC (SDR-26) c/J.G. </t>
  </si>
  <si>
    <t>LÍNEA CONDUCCIÓN DESDE EMPALME A ESTACIÓN DE BOMBEO</t>
  </si>
  <si>
    <t>INSTALACIONES SANITARIA:</t>
  </si>
  <si>
    <t>REDES BARRIO CARRIZAL</t>
  </si>
  <si>
    <t xml:space="preserve">CORTE, EXTRACCIÓN Y BOTE DE CARPETA ASFÁLTICA L=18,275.60 M </t>
  </si>
  <si>
    <t>CORTE, EXTRACCIÓN Y BOTE DE CARPETA ASFÁLTICA L=6,109.20 M</t>
  </si>
  <si>
    <r>
      <t>Obra</t>
    </r>
    <r>
      <rPr>
        <b/>
        <sz val="10"/>
        <color theme="1"/>
        <rFont val="Arial"/>
        <family val="2"/>
      </rPr>
      <t xml:space="preserve">: </t>
    </r>
  </si>
  <si>
    <r>
      <rPr>
        <b/>
        <sz val="10"/>
        <rFont val="Arial"/>
        <family val="2"/>
      </rPr>
      <t>Ubicación</t>
    </r>
    <r>
      <rPr>
        <sz val="10"/>
        <rFont val="Arial"/>
        <family val="2"/>
      </rPr>
      <t>: PROVINCIA ELIAS PIÑA</t>
    </r>
  </si>
  <si>
    <t>Panel Arrancador Tipo Suave Nema 3R, 3Ø, 60HZ, 460V Para Motor de 40HP</t>
  </si>
  <si>
    <t>HORMIGÓN ARMADO F᾽C=210 KG/CM2 EN:</t>
  </si>
  <si>
    <r>
      <t>M</t>
    </r>
    <r>
      <rPr>
        <vertAlign val="superscript"/>
        <sz val="10"/>
        <color theme="1"/>
        <rFont val="Arial"/>
        <family val="2"/>
      </rPr>
      <t>2</t>
    </r>
  </si>
  <si>
    <r>
      <t>M</t>
    </r>
    <r>
      <rPr>
        <vertAlign val="superscript"/>
        <sz val="10"/>
        <rFont val="Arial"/>
        <family val="2"/>
      </rPr>
      <t>3</t>
    </r>
  </si>
  <si>
    <r>
      <t>HORMIGÓN ARMADO F’c=280KG/CM</t>
    </r>
    <r>
      <rPr>
        <b/>
        <vertAlign val="superscript"/>
        <sz val="10"/>
        <rFont val="Arial"/>
        <family val="2"/>
      </rPr>
      <t>2</t>
    </r>
  </si>
  <si>
    <r>
      <t>P</t>
    </r>
    <r>
      <rPr>
        <vertAlign val="superscript"/>
        <sz val="10"/>
        <rFont val="Arial"/>
        <family val="2"/>
      </rPr>
      <t>2</t>
    </r>
  </si>
  <si>
    <r>
      <t>HORMIGÓN ARMADO  F᾽c=210 KG/CM</t>
    </r>
    <r>
      <rPr>
        <b/>
        <vertAlign val="superscript"/>
        <sz val="10"/>
        <rFont val="Arial"/>
        <family val="2"/>
      </rPr>
      <t>2</t>
    </r>
    <r>
      <rPr>
        <b/>
        <sz val="10"/>
        <rFont val="Arial"/>
        <family val="2"/>
      </rPr>
      <t xml:space="preserve"> EN:</t>
    </r>
  </si>
  <si>
    <r>
      <t>Zapata Circular - 4.02 qq/m</t>
    </r>
    <r>
      <rPr>
        <vertAlign val="superscript"/>
        <sz val="10"/>
        <rFont val="Arial"/>
        <family val="2"/>
      </rPr>
      <t>3</t>
    </r>
  </si>
  <si>
    <r>
      <t>Columna C1 (1.30 x 0.70) m - 7.99 qq/m</t>
    </r>
    <r>
      <rPr>
        <vertAlign val="superscript"/>
        <sz val="10"/>
        <rFont val="Arial"/>
        <family val="2"/>
      </rPr>
      <t>3</t>
    </r>
    <r>
      <rPr>
        <sz val="10"/>
        <rFont val="Arial"/>
        <family val="2"/>
      </rPr>
      <t xml:space="preserve"> (8 Ud)</t>
    </r>
  </si>
  <si>
    <r>
      <t>Viga 1 (0.40 m x 0.75 m) - 10.16 qq/m</t>
    </r>
    <r>
      <rPr>
        <vertAlign val="superscript"/>
        <sz val="10"/>
        <rFont val="Arial"/>
        <family val="2"/>
      </rPr>
      <t>3</t>
    </r>
  </si>
  <si>
    <r>
      <t>Viga 2 (0.40 m x 0.75 m) -8.02 qq/m</t>
    </r>
    <r>
      <rPr>
        <vertAlign val="superscript"/>
        <sz val="10"/>
        <rFont val="Arial"/>
        <family val="2"/>
      </rPr>
      <t>3</t>
    </r>
  </si>
  <si>
    <r>
      <t>Viga 3 (0.40 m x 0.75 m) - 6.43 qq/m</t>
    </r>
    <r>
      <rPr>
        <vertAlign val="superscript"/>
        <sz val="10"/>
        <rFont val="Arial"/>
        <family val="2"/>
      </rPr>
      <t>3</t>
    </r>
  </si>
  <si>
    <r>
      <t>Viga 4 Circular (0.30 m x 0.50 m) - 5.37 qq/m</t>
    </r>
    <r>
      <rPr>
        <vertAlign val="superscript"/>
        <sz val="10"/>
        <rFont val="Arial"/>
        <family val="2"/>
      </rPr>
      <t>3</t>
    </r>
  </si>
  <si>
    <r>
      <t>Viga 5 Circular (0.30 m x 0.50 m) - 4.97 qq/m</t>
    </r>
    <r>
      <rPr>
        <vertAlign val="superscript"/>
        <sz val="10"/>
        <rFont val="Arial"/>
        <family val="2"/>
      </rPr>
      <t>3</t>
    </r>
  </si>
  <si>
    <r>
      <t>Muro W25 - 4.16 qq/m</t>
    </r>
    <r>
      <rPr>
        <vertAlign val="superscript"/>
        <sz val="10"/>
        <rFont val="Arial"/>
        <family val="2"/>
      </rPr>
      <t>3</t>
    </r>
  </si>
  <si>
    <r>
      <t>Losa de Fondo, e= 0.20 m- 4.24 qq/m</t>
    </r>
    <r>
      <rPr>
        <vertAlign val="superscript"/>
        <sz val="10"/>
        <rFont val="Arial"/>
        <family val="2"/>
      </rPr>
      <t>3</t>
    </r>
  </si>
  <si>
    <r>
      <t>Muro Inclinado W30 - 2.67 qq/m</t>
    </r>
    <r>
      <rPr>
        <vertAlign val="superscript"/>
        <sz val="10"/>
        <rFont val="Arial"/>
        <family val="2"/>
      </rPr>
      <t>3</t>
    </r>
  </si>
  <si>
    <r>
      <t>Losa de Techo, e= 0.12 m (Cúpula) - 4.56 qq/m</t>
    </r>
    <r>
      <rPr>
        <vertAlign val="superscript"/>
        <sz val="10"/>
        <rFont val="Arial"/>
        <family val="2"/>
      </rPr>
      <t>3</t>
    </r>
  </si>
  <si>
    <r>
      <t>Zapata  de  columnas  (0.60 x 0.60 x 0.25) m - 2.08qq/m</t>
    </r>
    <r>
      <rPr>
        <vertAlign val="superscript"/>
        <sz val="10"/>
        <rFont val="Arial"/>
        <family val="2"/>
      </rPr>
      <t>3</t>
    </r>
    <r>
      <rPr>
        <sz val="10"/>
        <rFont val="Arial"/>
        <family val="2"/>
      </rPr>
      <t xml:space="preserve"> f᾽c=210 kg/cm²</t>
    </r>
  </si>
  <si>
    <r>
      <t>Columnas de amarre (0.20 x 0.20) m - 4.36 qq/m</t>
    </r>
    <r>
      <rPr>
        <vertAlign val="superscript"/>
        <sz val="10"/>
        <rFont val="Arial"/>
        <family val="2"/>
      </rPr>
      <t>3</t>
    </r>
    <r>
      <rPr>
        <sz val="10"/>
        <rFont val="Arial"/>
        <family val="2"/>
      </rPr>
      <t>, f᾽c=210 kg/cm²</t>
    </r>
  </si>
  <si>
    <r>
      <t>Viga apoyo del riel puerta corrediza L=8.40 m- 2.32 qq/m</t>
    </r>
    <r>
      <rPr>
        <vertAlign val="superscript"/>
        <sz val="10"/>
        <rFont val="Arial"/>
        <family val="2"/>
      </rPr>
      <t>3</t>
    </r>
    <r>
      <rPr>
        <sz val="10"/>
        <rFont val="Arial"/>
        <family val="2"/>
      </rPr>
      <t xml:space="preserve">, f᾽c=210 kg/cm² </t>
    </r>
  </si>
  <si>
    <r>
      <t>LÍNEA DE IMPULSIÓN Ø8" PVC (SDR-21) C/J.G. DESDE LA ESTACIÓN DE BOMBEO A  HASTA DEPÓSITO REGULADOR DE HORMIGÓN ARMADO, CAPACIDAD: 400 M</t>
    </r>
    <r>
      <rPr>
        <b/>
        <vertAlign val="superscript"/>
        <sz val="10"/>
        <rFont val="Arial"/>
        <family val="2"/>
      </rPr>
      <t>3</t>
    </r>
    <r>
      <rPr>
        <b/>
        <sz val="10"/>
        <rFont val="Arial"/>
        <family val="2"/>
      </rPr>
      <t xml:space="preserve"> ELEVADO A 15 m (CONSTRUIR).</t>
    </r>
  </si>
  <si>
    <t>HORMIGON ARMADO EN :</t>
  </si>
  <si>
    <t>Alambre galvanizado tipo trinchera (inc. estructura para soporte de alambre trinchera )</t>
  </si>
  <si>
    <t xml:space="preserve">Limpieza Continua y Final (Incluye obreros, camión y herramientas menores ) </t>
  </si>
  <si>
    <t>DEPÓSITO REGULADOR SUPERFICIAL DE H.A. DE 100 M3 A CONSTRUIR</t>
  </si>
  <si>
    <t>LÍNEA  MATRIZ Ø4" PVC (SDR-26)</t>
  </si>
  <si>
    <t xml:space="preserve">Logo y letrero de INAPA </t>
  </si>
  <si>
    <t>LÍNEA DE CONDUCCIÓN  DESDE EL DEPÓSITO A LAS REDES DE DISTRIBUCIÓN</t>
  </si>
  <si>
    <t>Gestión  Ambiental</t>
  </si>
  <si>
    <t>ZONA:</t>
  </si>
  <si>
    <t>LISTADO DE PARTIDAS</t>
  </si>
  <si>
    <t>SNIP:</t>
  </si>
  <si>
    <t>AMPLIACIÓN ACUEDUCTO MÚLTIPLE COMENDADOR-EL LLANO-GUANITO, PARTE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</si>
</sst>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3">
    <numFmt numFmtId="44" formatCode="_(&quot;$&quot;* #,##0.00_);_(&quot;$&quot;* \(#,##0.00\);_(&quot;$&quot;* &quot;-&quot;??_);_(@_)"/>
    <numFmt numFmtId="43" formatCode="_(* #,##0.00_);_(* \(#,##0.00\);_(* &quot;-&quot;??_);_(@_)"/>
    <numFmt numFmtId="164" formatCode="#,##0.00\ &quot;€&quot;;[Red]\-#,##0.00\ &quot;€&quot;"/>
    <numFmt numFmtId="165" formatCode="_-* #,##0.00_-;\-* #,##0.00_-;_-* &quot;-&quot;??_-;_-@_-"/>
    <numFmt numFmtId="166" formatCode="_-* #,##0.00\ _€_-;\-* #,##0.00\ _€_-;_-* &quot;-&quot;??\ _€_-;_-@_-"/>
    <numFmt numFmtId="167" formatCode="#,##0.00;[Red]#,##0.00"/>
    <numFmt numFmtId="168" formatCode="0.0"/>
    <numFmt numFmtId="169" formatCode="#,##0.0"/>
    <numFmt numFmtId="170" formatCode="General_)"/>
    <numFmt numFmtId="171" formatCode="#,##0.0;\-#,##0.0"/>
    <numFmt numFmtId="172" formatCode="#,##0.00_ ;\-#,##0.00\ "/>
    <numFmt numFmtId="173" formatCode="_-* #,##0\ _€_-;\-* #,##0\ _€_-;_-* &quot;-&quot;\ _€_-;_-@_-"/>
    <numFmt numFmtId="174" formatCode="0.000"/>
    <numFmt numFmtId="175" formatCode="_-* #,##0.0000_-;\-* #,##0.0000_-;_-* &quot;-&quot;??_-;_-@_-"/>
    <numFmt numFmtId="176" formatCode="#."/>
    <numFmt numFmtId="177" formatCode="#.0"/>
    <numFmt numFmtId="178" formatCode="_-* #,##0.00\ &quot;€&quot;_-;\-* #,##0.00\ &quot;€&quot;_-;_-* &quot;-&quot;??\ &quot;€&quot;_-;_-@_-"/>
    <numFmt numFmtId="179" formatCode="&quot;$&quot;#,##0.00;[Red]\-&quot;$&quot;#,##0.00"/>
    <numFmt numFmtId="180" formatCode="0.0000"/>
    <numFmt numFmtId="181" formatCode="#,##0;\-#,##0"/>
    <numFmt numFmtId="182" formatCode="&quot;$&quot;#,##0.00;\-&quot;$&quot;#,##0.00"/>
    <numFmt numFmtId="183" formatCode="_-* #,##0\ &quot;€&quot;_-;\-* #,##0\ &quot;€&quot;_-;_-* &quot;-&quot;\ &quot;€&quot;_-;_-@_-"/>
    <numFmt numFmtId="184" formatCode="[$RD$-1C0A]#,##0.00"/>
    <numFmt numFmtId="185" formatCode="#,##0.0\ _€;\-#,##0.0\ _€"/>
    <numFmt numFmtId="186" formatCode="#,##0.00\ _€;\-#,##0.00\ _€"/>
    <numFmt numFmtId="187" formatCode="#,##0.0_);\(#,##0.0\)"/>
    <numFmt numFmtId="188" formatCode="_(* #,##0_);_(* \(#,##0\);_(* &quot;-&quot;??_);_(@_)"/>
    <numFmt numFmtId="189" formatCode="#,##0.0_ ;\-#,##0.0\ "/>
    <numFmt numFmtId="190" formatCode="0.00_)"/>
    <numFmt numFmtId="191" formatCode="0.0%"/>
    <numFmt numFmtId="192" formatCode="0.00;[Red]0.00"/>
    <numFmt numFmtId="193" formatCode="_(* #,##0.0_);_(* \(#,##0.0\);_(* &quot;-&quot;??_);_(@_)"/>
    <numFmt numFmtId="194" formatCode="#,##0\ _€;\-#,##0\ _€"/>
  </numFmts>
  <fonts count="30" x14ac:knownFonts="1">
    <font>
      <sz val="11"/>
      <color theme="1"/>
      <name val="Calibri"/>
      <family val="2"/>
      <scheme val="minor"/>
    </font>
    <font>
      <sz val="11"/>
      <color theme="1"/>
      <name val="Calibri"/>
      <family val="2"/>
      <scheme val="minor"/>
    </font>
    <font>
      <sz val="10"/>
      <name val="Arial"/>
      <family val="2"/>
    </font>
    <font>
      <b/>
      <sz val="10"/>
      <name val="Arial"/>
      <family val="2"/>
    </font>
    <font>
      <sz val="10"/>
      <color rgb="FFFF0000"/>
      <name val="Arial"/>
      <family val="2"/>
    </font>
    <font>
      <sz val="10"/>
      <color theme="1"/>
      <name val="Arial"/>
      <family val="2"/>
    </font>
    <font>
      <b/>
      <sz val="10"/>
      <color theme="1"/>
      <name val="Arial"/>
      <family val="2"/>
    </font>
    <font>
      <b/>
      <vertAlign val="superscript"/>
      <sz val="10"/>
      <name val="Arial"/>
      <family val="2"/>
    </font>
    <font>
      <vertAlign val="superscript"/>
      <sz val="10"/>
      <name val="Arial"/>
      <family val="2"/>
    </font>
    <font>
      <sz val="12"/>
      <name val="Courier"/>
      <family val="3"/>
    </font>
    <font>
      <b/>
      <sz val="10"/>
      <color indexed="8"/>
      <name val="Arial"/>
      <family val="2"/>
    </font>
    <font>
      <sz val="10"/>
      <color indexed="8"/>
      <name val="Arial"/>
      <family val="2"/>
    </font>
    <font>
      <sz val="11"/>
      <color indexed="8"/>
      <name val="Calibri"/>
      <family val="2"/>
    </font>
    <font>
      <b/>
      <sz val="10"/>
      <color rgb="FFFF0000"/>
      <name val="Arial"/>
      <family val="2"/>
    </font>
    <font>
      <sz val="12"/>
      <name val="Arial"/>
      <family val="2"/>
    </font>
    <font>
      <sz val="10"/>
      <color rgb="FF000000"/>
      <name val="Arial"/>
      <family val="2"/>
    </font>
    <font>
      <sz val="11"/>
      <name val="Arial"/>
      <family val="2"/>
    </font>
    <font>
      <sz val="10"/>
      <name val="Arial"/>
      <family val="2"/>
    </font>
    <font>
      <sz val="10"/>
      <name val="Tms Rmn"/>
    </font>
    <font>
      <sz val="8"/>
      <name val="Arial"/>
      <family val="2"/>
    </font>
    <font>
      <sz val="10"/>
      <name val="Courier"/>
    </font>
    <font>
      <sz val="10"/>
      <color indexed="63"/>
      <name val="Arial"/>
      <family val="2"/>
    </font>
    <font>
      <b/>
      <sz val="10"/>
      <color indexed="63"/>
      <name val="Arial"/>
      <family val="2"/>
    </font>
    <font>
      <sz val="10"/>
      <name val="MS Sans Serif"/>
      <family val="2"/>
    </font>
    <font>
      <sz val="10"/>
      <name val="Courier"/>
      <family val="3"/>
    </font>
    <font>
      <sz val="10"/>
      <name val="Lucida Sans"/>
      <family val="2"/>
    </font>
    <font>
      <b/>
      <i/>
      <sz val="10"/>
      <name val="Arial"/>
      <family val="2"/>
    </font>
    <font>
      <vertAlign val="superscript"/>
      <sz val="10"/>
      <color theme="1"/>
      <name val="Arial"/>
      <family val="2"/>
    </font>
    <font>
      <b/>
      <sz val="10"/>
      <color rgb="FF000000"/>
      <name val="Arial"/>
      <family val="2"/>
    </font>
    <font>
      <b/>
      <sz val="10"/>
      <color indexed="23"/>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FF"/>
        <bgColor indexed="64"/>
      </patternFill>
    </fill>
    <fill>
      <patternFill patternType="solid">
        <fgColor theme="2" tint="-9.9978637043366805E-2"/>
        <bgColor indexed="64"/>
      </patternFill>
    </fill>
  </fills>
  <borders count="40">
    <border>
      <left/>
      <right/>
      <top/>
      <bottom/>
      <diagonal/>
    </border>
    <border>
      <left style="thin">
        <color indexed="64"/>
      </left>
      <right/>
      <top/>
      <bottom/>
      <diagonal/>
    </border>
    <border>
      <left/>
      <right style="thin">
        <color indexed="64"/>
      </right>
      <top/>
      <bottom/>
      <diagonal/>
    </border>
    <border>
      <left style="thin">
        <color theme="0" tint="-0.34998626667073579"/>
      </left>
      <right style="thin">
        <color theme="0" tint="-0.34998626667073579"/>
      </right>
      <top/>
      <bottom/>
      <diagonal/>
    </border>
    <border>
      <left style="thin">
        <color theme="0" tint="-0.24994659260841701"/>
      </left>
      <right style="thin">
        <color theme="0" tint="-0.24994659260841701"/>
      </right>
      <top/>
      <bottom/>
      <diagonal/>
    </border>
    <border>
      <left style="thin">
        <color theme="0" tint="-0.249977111117893"/>
      </left>
      <right style="thin">
        <color theme="0" tint="-0.249977111117893"/>
      </right>
      <top/>
      <bottom/>
      <diagonal/>
    </border>
    <border>
      <left/>
      <right style="thin">
        <color theme="0" tint="-0.249977111117893"/>
      </right>
      <top/>
      <bottom/>
      <diagonal/>
    </border>
    <border>
      <left/>
      <right style="thin">
        <color theme="0" tint="-0.14996795556505021"/>
      </right>
      <top/>
      <bottom/>
      <diagonal/>
    </border>
    <border>
      <left style="thin">
        <color theme="0" tint="-0.14996795556505021"/>
      </left>
      <right style="thin">
        <color theme="0" tint="-0.249977111117893"/>
      </right>
      <top/>
      <bottom/>
      <diagonal/>
    </border>
    <border>
      <left style="thin">
        <color theme="0" tint="-0.14996795556505021"/>
      </left>
      <right style="thin">
        <color theme="0" tint="-0.14996795556505021"/>
      </right>
      <top/>
      <bottom/>
      <diagonal/>
    </border>
    <border>
      <left style="thin">
        <color theme="0" tint="-0.14993743705557422"/>
      </left>
      <right style="thin">
        <color theme="0" tint="-0.14993743705557422"/>
      </right>
      <top/>
      <bottom/>
      <diagonal/>
    </border>
    <border>
      <left/>
      <right style="thin">
        <color theme="0" tint="-0.14999847407452621"/>
      </right>
      <top/>
      <bottom/>
      <diagonal/>
    </border>
    <border>
      <left style="thin">
        <color indexed="64"/>
      </left>
      <right style="thin">
        <color theme="0" tint="-0.24994659260841701"/>
      </right>
      <top/>
      <bottom/>
      <diagonal/>
    </border>
    <border>
      <left style="thin">
        <color theme="0" tint="-0.24994659260841701"/>
      </left>
      <right style="thin">
        <color indexed="64"/>
      </right>
      <top/>
      <bottom/>
      <diagonal/>
    </border>
    <border>
      <left style="thin">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style="thin">
        <color indexed="64"/>
      </left>
      <right style="thin">
        <color theme="0" tint="-4.9989318521683403E-2"/>
      </right>
      <top style="thin">
        <color indexed="64"/>
      </top>
      <bottom/>
      <diagonal/>
    </border>
    <border>
      <left style="thin">
        <color theme="0" tint="-4.9989318521683403E-2"/>
      </left>
      <right style="thin">
        <color theme="0" tint="-4.9989318521683403E-2"/>
      </right>
      <top style="thin">
        <color indexed="64"/>
      </top>
      <bottom/>
      <diagonal/>
    </border>
    <border>
      <left style="thin">
        <color theme="0" tint="-4.9989318521683403E-2"/>
      </left>
      <right style="thin">
        <color indexed="64"/>
      </right>
      <top style="thin">
        <color indexed="64"/>
      </top>
      <bottom/>
      <diagonal/>
    </border>
    <border>
      <left style="thin">
        <color indexed="64"/>
      </left>
      <right style="thin">
        <color theme="0" tint="-0.14996795556505021"/>
      </right>
      <top/>
      <bottom/>
      <diagonal/>
    </border>
    <border>
      <left style="thin">
        <color theme="0" tint="-0.14996795556505021"/>
      </left>
      <right style="thin">
        <color indexed="64"/>
      </right>
      <top/>
      <bottom/>
      <diagonal/>
    </border>
    <border>
      <left style="thin">
        <color theme="0" tint="-0.34998626667073579"/>
      </left>
      <right style="thin">
        <color indexed="64"/>
      </right>
      <top/>
      <bottom/>
      <diagonal/>
    </border>
    <border>
      <left style="thin">
        <color indexed="64"/>
      </left>
      <right style="thin">
        <color theme="0" tint="-0.14993743705557422"/>
      </right>
      <top/>
      <bottom/>
      <diagonal/>
    </border>
    <border>
      <left style="thin">
        <color theme="0" tint="-0.14993743705557422"/>
      </left>
      <right style="thin">
        <color indexed="64"/>
      </right>
      <top/>
      <bottom/>
      <diagonal/>
    </border>
    <border>
      <left style="thin">
        <color indexed="64"/>
      </left>
      <right style="thin">
        <color theme="0" tint="-0.34998626667073579"/>
      </right>
      <top/>
      <bottom/>
      <diagonal/>
    </border>
    <border>
      <left style="thin">
        <color indexed="64"/>
      </left>
      <right style="thin">
        <color theme="0" tint="-0.24994659260841701"/>
      </right>
      <top/>
      <bottom style="thin">
        <color indexed="64"/>
      </bottom>
      <diagonal/>
    </border>
    <border>
      <left style="thin">
        <color theme="0" tint="-0.24994659260841701"/>
      </left>
      <right style="thin">
        <color theme="0" tint="-0.24994659260841701"/>
      </right>
      <top/>
      <bottom style="thin">
        <color indexed="64"/>
      </bottom>
      <diagonal/>
    </border>
    <border>
      <left style="thin">
        <color theme="0" tint="-0.24994659260841701"/>
      </left>
      <right style="thin">
        <color indexed="64"/>
      </right>
      <top/>
      <bottom style="thin">
        <color indexed="64"/>
      </bottom>
      <diagonal/>
    </border>
    <border>
      <left style="thin">
        <color indexed="64"/>
      </left>
      <right style="thin">
        <color theme="0" tint="-0.14993743705557422"/>
      </right>
      <top/>
      <bottom style="thin">
        <color indexed="64"/>
      </bottom>
      <diagonal/>
    </border>
    <border>
      <left style="thin">
        <color theme="0" tint="-0.14993743705557422"/>
      </left>
      <right style="thin">
        <color theme="0" tint="-0.14993743705557422"/>
      </right>
      <top/>
      <bottom style="thin">
        <color indexed="64"/>
      </bottom>
      <diagonal/>
    </border>
    <border>
      <left style="thin">
        <color theme="0" tint="-0.14993743705557422"/>
      </left>
      <right style="thin">
        <color indexed="64"/>
      </right>
      <top/>
      <bottom style="thin">
        <color indexed="64"/>
      </bottom>
      <diagonal/>
    </border>
    <border>
      <left style="thin">
        <color indexed="64"/>
      </left>
      <right style="thin">
        <color theme="0" tint="-0.14993743705557422"/>
      </right>
      <top style="thin">
        <color indexed="64"/>
      </top>
      <bottom style="thin">
        <color indexed="64"/>
      </bottom>
      <diagonal/>
    </border>
    <border>
      <left style="thin">
        <color theme="0" tint="-0.14993743705557422"/>
      </left>
      <right style="thin">
        <color theme="0" tint="-0.14993743705557422"/>
      </right>
      <top style="thin">
        <color indexed="64"/>
      </top>
      <bottom style="thin">
        <color indexed="64"/>
      </bottom>
      <diagonal/>
    </border>
    <border>
      <left style="thin">
        <color theme="0" tint="-0.14993743705557422"/>
      </left>
      <right style="thin">
        <color indexed="64"/>
      </right>
      <top style="thin">
        <color indexed="64"/>
      </top>
      <bottom style="thin">
        <color indexed="64"/>
      </bottom>
      <diagonal/>
    </border>
    <border>
      <left style="thin">
        <color theme="0" tint="-0.14996795556505021"/>
      </left>
      <right style="thin">
        <color theme="0" tint="-0.14996795556505021"/>
      </right>
      <top/>
      <bottom style="thin">
        <color indexed="64"/>
      </bottom>
      <diagonal/>
    </border>
    <border>
      <left style="thin">
        <color indexed="64"/>
      </left>
      <right style="thin">
        <color theme="0" tint="-0.14996795556505021"/>
      </right>
      <top/>
      <bottom style="thin">
        <color indexed="64"/>
      </bottom>
      <diagonal/>
    </border>
    <border>
      <left style="thin">
        <color theme="0" tint="-0.14996795556505021"/>
      </left>
      <right style="thin">
        <color indexed="64"/>
      </right>
      <top/>
      <bottom style="thin">
        <color indexed="64"/>
      </bottom>
      <diagonal/>
    </border>
    <border>
      <left/>
      <right style="thin">
        <color theme="0" tint="-0.14996795556505021"/>
      </right>
      <top/>
      <bottom style="thin">
        <color indexed="64"/>
      </bottom>
      <diagonal/>
    </border>
    <border>
      <left style="thin">
        <color indexed="64"/>
      </left>
      <right style="thin">
        <color theme="0" tint="-0.34998626667073579"/>
      </right>
      <top/>
      <bottom style="thin">
        <color indexed="64"/>
      </bottom>
      <diagonal/>
    </border>
  </borders>
  <cellStyleXfs count="127">
    <xf numFmtId="0" fontId="0" fillId="0" borderId="0"/>
    <xf numFmtId="43" fontId="1" fillId="0" borderId="0" applyFont="0" applyFill="0" applyBorder="0" applyAlignment="0" applyProtection="0"/>
    <xf numFmtId="0" fontId="2" fillId="0" borderId="0"/>
    <xf numFmtId="165" fontId="2" fillId="0" borderId="0" applyFont="0" applyFill="0" applyBorder="0" applyAlignment="0" applyProtection="0"/>
    <xf numFmtId="43"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2" fillId="0" borderId="0"/>
    <xf numFmtId="39" fontId="9" fillId="0" borderId="0"/>
    <xf numFmtId="0" fontId="2" fillId="0" borderId="0"/>
    <xf numFmtId="0" fontId="2" fillId="0" borderId="0"/>
    <xf numFmtId="166"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1" fillId="0" borderId="0"/>
    <xf numFmtId="0" fontId="5" fillId="0" borderId="0"/>
    <xf numFmtId="0" fontId="2" fillId="0" borderId="0"/>
    <xf numFmtId="166" fontId="2" fillId="0" borderId="0" applyFont="0" applyFill="0" applyBorder="0" applyAlignment="0" applyProtection="0"/>
    <xf numFmtId="0" fontId="2" fillId="0" borderId="0"/>
    <xf numFmtId="43" fontId="2" fillId="0" borderId="0" applyFont="0" applyFill="0" applyBorder="0" applyAlignment="0" applyProtection="0"/>
    <xf numFmtId="165" fontId="12"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166" fontId="2" fillId="0" borderId="0" applyFont="0" applyFill="0" applyBorder="0" applyAlignment="0" applyProtection="0"/>
    <xf numFmtId="43" fontId="12" fillId="0" borderId="0" applyFont="0" applyFill="0" applyBorder="0" applyAlignment="0" applyProtection="0"/>
    <xf numFmtId="9" fontId="2" fillId="0" borderId="0" applyFont="0" applyFill="0" applyBorder="0" applyAlignment="0" applyProtection="0"/>
    <xf numFmtId="0" fontId="2" fillId="0" borderId="0"/>
    <xf numFmtId="166" fontId="2" fillId="0" borderId="0" applyFont="0" applyFill="0" applyBorder="0" applyAlignment="0" applyProtection="0"/>
    <xf numFmtId="0" fontId="17" fillId="0" borderId="0"/>
    <xf numFmtId="0" fontId="2" fillId="0" borderId="0"/>
    <xf numFmtId="0" fontId="1" fillId="0" borderId="0"/>
    <xf numFmtId="0" fontId="2" fillId="0" borderId="0"/>
    <xf numFmtId="165" fontId="2" fillId="0" borderId="0" applyFont="0" applyFill="0" applyBorder="0" applyAlignment="0" applyProtection="0"/>
    <xf numFmtId="166" fontId="2" fillId="0" borderId="0" applyFont="0" applyFill="0" applyBorder="0" applyAlignment="0" applyProtection="0"/>
    <xf numFmtId="173" fontId="2" fillId="0" borderId="0" applyFont="0" applyFill="0" applyBorder="0" applyAlignment="0" applyProtection="0"/>
    <xf numFmtId="0" fontId="1" fillId="0" borderId="0"/>
    <xf numFmtId="43" fontId="2" fillId="0" borderId="0" applyFont="0" applyFill="0" applyBorder="0" applyAlignment="0" applyProtection="0"/>
    <xf numFmtId="174" fontId="2" fillId="0" borderId="0" applyFont="0" applyFill="0" applyBorder="0" applyAlignment="0" applyProtection="0"/>
    <xf numFmtId="166" fontId="2" fillId="0" borderId="0" applyFont="0" applyFill="0" applyBorder="0" applyAlignment="0" applyProtection="0"/>
    <xf numFmtId="39" fontId="18" fillId="0" borderId="0"/>
    <xf numFmtId="43" fontId="2" fillId="0" borderId="0" applyFont="0" applyFill="0" applyBorder="0" applyAlignment="0" applyProtection="0"/>
    <xf numFmtId="176" fontId="2" fillId="0" borderId="0" applyFont="0" applyFill="0" applyBorder="0" applyAlignment="0" applyProtection="0"/>
    <xf numFmtId="166" fontId="2" fillId="0" borderId="0" applyFont="0" applyFill="0" applyBorder="0" applyAlignment="0" applyProtection="0"/>
    <xf numFmtId="0" fontId="2" fillId="0" borderId="0"/>
    <xf numFmtId="175"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19" fillId="0" borderId="0"/>
    <xf numFmtId="170" fontId="20" fillId="0" borderId="0"/>
    <xf numFmtId="9" fontId="1" fillId="0" borderId="0" applyFont="0" applyFill="0" applyBorder="0" applyAlignment="0" applyProtection="0"/>
    <xf numFmtId="43" fontId="2" fillId="0" borderId="0" applyFont="0" applyFill="0" applyBorder="0" applyAlignment="0" applyProtection="0"/>
    <xf numFmtId="177"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0" fontId="2" fillId="0" borderId="0"/>
    <xf numFmtId="166" fontId="2" fillId="0" borderId="0" applyFont="0" applyFill="0" applyBorder="0" applyAlignment="0" applyProtection="0"/>
    <xf numFmtId="17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77" fontId="24" fillId="0" borderId="0"/>
    <xf numFmtId="0" fontId="2" fillId="0" borderId="0"/>
    <xf numFmtId="181" fontId="2" fillId="0" borderId="0" applyFont="0" applyFill="0" applyBorder="0" applyAlignment="0" applyProtection="0"/>
    <xf numFmtId="0" fontId="5" fillId="0" borderId="0"/>
    <xf numFmtId="170" fontId="14" fillId="0" borderId="0"/>
    <xf numFmtId="165" fontId="2" fillId="0" borderId="0" applyFont="0" applyFill="0" applyBorder="0" applyAlignment="0" applyProtection="0"/>
    <xf numFmtId="183" fontId="2" fillId="0" borderId="0" applyFont="0" applyFill="0" applyBorder="0" applyAlignment="0" applyProtection="0"/>
    <xf numFmtId="166" fontId="2" fillId="0" borderId="0" applyFont="0" applyFill="0" applyBorder="0" applyAlignment="0" applyProtection="0"/>
    <xf numFmtId="175" fontId="2" fillId="0" borderId="0" applyFont="0" applyFill="0" applyBorder="0" applyAlignment="0" applyProtection="0"/>
    <xf numFmtId="0" fontId="2" fillId="0" borderId="0"/>
    <xf numFmtId="9" fontId="2" fillId="0" borderId="0" applyFont="0" applyFill="0" applyBorder="0" applyAlignment="0" applyProtection="0"/>
    <xf numFmtId="40" fontId="23"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4" fontId="25"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39" fontId="9" fillId="0" borderId="0"/>
    <xf numFmtId="190" fontId="14" fillId="0" borderId="0"/>
    <xf numFmtId="43" fontId="2" fillId="0" borderId="0" applyFont="0" applyFill="0" applyBorder="0" applyAlignment="0" applyProtection="0"/>
    <xf numFmtId="0" fontId="2" fillId="0" borderId="0"/>
    <xf numFmtId="165" fontId="19" fillId="0" borderId="0" applyFont="0" applyFill="0" applyBorder="0" applyAlignment="0" applyProtection="0"/>
    <xf numFmtId="182" fontId="2" fillId="0" borderId="0" applyFont="0" applyFill="0" applyBorder="0" applyAlignment="0" applyProtection="0"/>
    <xf numFmtId="0" fontId="2" fillId="0" borderId="0"/>
    <xf numFmtId="174" fontId="2" fillId="0" borderId="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16" fillId="0" borderId="0"/>
    <xf numFmtId="166"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5" fontId="12" fillId="0" borderId="0" applyFont="0" applyFill="0" applyBorder="0" applyAlignment="0" applyProtection="0"/>
    <xf numFmtId="0" fontId="19" fillId="0" borderId="0"/>
    <xf numFmtId="0" fontId="2" fillId="0" borderId="0"/>
    <xf numFmtId="43" fontId="2" fillId="0" borderId="0" applyFont="0" applyFill="0" applyBorder="0" applyAlignment="0" applyProtection="0"/>
    <xf numFmtId="39" fontId="9" fillId="0" borderId="0"/>
    <xf numFmtId="0" fontId="2" fillId="0" borderId="0"/>
    <xf numFmtId="174" fontId="2" fillId="0" borderId="0" applyFill="0" applyBorder="0" applyAlignment="0" applyProtection="0"/>
  </cellStyleXfs>
  <cellXfs count="1493">
    <xf numFmtId="0" fontId="0" fillId="0" borderId="0" xfId="0"/>
    <xf numFmtId="0" fontId="3" fillId="3" borderId="3" xfId="0" applyFont="1" applyFill="1" applyBorder="1" applyAlignment="1" applyProtection="1">
      <alignment vertical="top" wrapText="1"/>
    </xf>
    <xf numFmtId="0" fontId="3" fillId="0" borderId="3" xfId="0" applyFont="1" applyFill="1" applyBorder="1" applyAlignment="1" applyProtection="1">
      <alignment horizontal="center" vertical="top" wrapText="1"/>
    </xf>
    <xf numFmtId="0" fontId="3" fillId="0" borderId="3" xfId="0" applyFont="1" applyFill="1" applyBorder="1" applyAlignment="1" applyProtection="1">
      <alignment horizontal="right" vertical="top" wrapText="1"/>
    </xf>
    <xf numFmtId="4" fontId="2" fillId="3" borderId="3" xfId="6" applyNumberFormat="1" applyFont="1" applyFill="1" applyBorder="1" applyAlignment="1" applyProtection="1">
      <alignment horizontal="right" vertical="top" wrapText="1"/>
      <protection locked="0"/>
    </xf>
    <xf numFmtId="4" fontId="2" fillId="3" borderId="3" xfId="4" applyNumberFormat="1" applyFont="1" applyFill="1" applyBorder="1" applyAlignment="1" applyProtection="1">
      <alignment horizontal="right" vertical="top" wrapText="1"/>
    </xf>
    <xf numFmtId="4" fontId="2" fillId="3" borderId="3" xfId="0" applyNumberFormat="1" applyFont="1" applyFill="1" applyBorder="1" applyAlignment="1" applyProtection="1">
      <alignment horizontal="right" vertical="top" wrapText="1"/>
    </xf>
    <xf numFmtId="0" fontId="3" fillId="3" borderId="3" xfId="0" applyFont="1" applyFill="1" applyBorder="1" applyAlignment="1" applyProtection="1">
      <alignment horizontal="left" vertical="top" wrapText="1"/>
    </xf>
    <xf numFmtId="0" fontId="2" fillId="3" borderId="3" xfId="0" applyFont="1" applyFill="1" applyBorder="1" applyAlignment="1" applyProtection="1">
      <alignment horizontal="justify" vertical="top" wrapText="1"/>
    </xf>
    <xf numFmtId="4" fontId="2" fillId="3" borderId="3" xfId="0" applyNumberFormat="1" applyFont="1" applyFill="1" applyBorder="1" applyAlignment="1" applyProtection="1">
      <alignment horizontal="center" vertical="top" wrapText="1"/>
    </xf>
    <xf numFmtId="0" fontId="2" fillId="0" borderId="3" xfId="0" applyFont="1" applyFill="1" applyBorder="1" applyAlignment="1" applyProtection="1">
      <alignment horizontal="center" vertical="top" wrapText="1"/>
    </xf>
    <xf numFmtId="0" fontId="2" fillId="0" borderId="3" xfId="0" applyFont="1" applyBorder="1" applyAlignment="1" applyProtection="1">
      <alignment horizontal="right" vertical="top" wrapText="1"/>
    </xf>
    <xf numFmtId="4" fontId="2" fillId="3" borderId="3" xfId="0" applyNumberFormat="1" applyFont="1" applyFill="1" applyBorder="1" applyAlignment="1" applyProtection="1">
      <alignment horizontal="right" vertical="top" wrapText="1"/>
      <protection locked="0"/>
    </xf>
    <xf numFmtId="2" fontId="2" fillId="0" borderId="3" xfId="0" applyNumberFormat="1" applyFont="1" applyFill="1" applyBorder="1" applyAlignment="1" applyProtection="1">
      <alignment vertical="top" wrapText="1"/>
      <protection locked="0"/>
    </xf>
    <xf numFmtId="168" fontId="2" fillId="0" borderId="3" xfId="17" applyNumberFormat="1" applyFont="1" applyBorder="1" applyAlignment="1" applyProtection="1">
      <alignment horizontal="right" vertical="top"/>
    </xf>
    <xf numFmtId="4" fontId="2" fillId="3" borderId="4" xfId="0" applyNumberFormat="1" applyFont="1" applyFill="1" applyBorder="1" applyAlignment="1" applyProtection="1">
      <alignment vertical="top"/>
      <protection locked="0"/>
    </xf>
    <xf numFmtId="4" fontId="2" fillId="3" borderId="4" xfId="0" applyNumberFormat="1" applyFont="1" applyFill="1" applyBorder="1" applyAlignment="1" applyProtection="1">
      <alignment vertical="top"/>
    </xf>
    <xf numFmtId="0" fontId="2" fillId="3" borderId="4" xfId="0" applyFont="1" applyFill="1" applyBorder="1" applyAlignment="1" applyProtection="1">
      <alignment vertical="top" wrapText="1"/>
    </xf>
    <xf numFmtId="4" fontId="11" fillId="0" borderId="3" xfId="0" applyNumberFormat="1" applyFont="1" applyFill="1" applyBorder="1" applyAlignment="1" applyProtection="1">
      <alignment horizontal="right" vertical="top" wrapText="1"/>
    </xf>
    <xf numFmtId="181" fontId="3" fillId="3" borderId="4" xfId="0" applyNumberFormat="1" applyFont="1" applyFill="1" applyBorder="1" applyAlignment="1" applyProtection="1">
      <alignment vertical="top" wrapText="1"/>
    </xf>
    <xf numFmtId="10" fontId="2" fillId="0" borderId="3" xfId="64" applyNumberFormat="1" applyFont="1" applyBorder="1" applyAlignment="1" applyProtection="1">
      <alignment horizontal="right" vertical="top" wrapText="1"/>
    </xf>
    <xf numFmtId="166" fontId="2" fillId="3" borderId="9" xfId="22" applyFont="1" applyFill="1" applyBorder="1" applyAlignment="1" applyProtection="1">
      <alignment horizontal="center" vertical="top"/>
    </xf>
    <xf numFmtId="4" fontId="2" fillId="3" borderId="9" xfId="41" applyNumberFormat="1" applyFont="1" applyFill="1" applyBorder="1" applyAlignment="1" applyProtection="1">
      <alignment vertical="top"/>
      <protection locked="0"/>
    </xf>
    <xf numFmtId="4" fontId="2" fillId="3" borderId="9" xfId="41" applyNumberFormat="1" applyFont="1" applyFill="1" applyBorder="1" applyAlignment="1" applyProtection="1">
      <alignment vertical="top"/>
    </xf>
    <xf numFmtId="4" fontId="2" fillId="3" borderId="9" xfId="22" applyNumberFormat="1" applyFont="1" applyFill="1" applyBorder="1" applyAlignment="1" applyProtection="1">
      <alignment vertical="top"/>
      <protection locked="0"/>
    </xf>
    <xf numFmtId="0" fontId="3" fillId="3" borderId="9" xfId="0" applyFont="1" applyFill="1" applyBorder="1" applyAlignment="1" applyProtection="1">
      <alignment horizontal="center" vertical="top" wrapText="1"/>
    </xf>
    <xf numFmtId="4" fontId="2" fillId="3" borderId="9" xfId="0" applyNumberFormat="1" applyFont="1" applyFill="1" applyBorder="1" applyAlignment="1" applyProtection="1">
      <alignment vertical="top"/>
      <protection locked="0"/>
    </xf>
    <xf numFmtId="0" fontId="2" fillId="3" borderId="9" xfId="0" applyFont="1" applyFill="1" applyBorder="1" applyAlignment="1" applyProtection="1">
      <alignment vertical="top" wrapText="1"/>
    </xf>
    <xf numFmtId="4" fontId="2" fillId="3" borderId="9" xfId="0" applyNumberFormat="1" applyFont="1" applyFill="1" applyBorder="1" applyAlignment="1" applyProtection="1">
      <alignment horizontal="right" vertical="top"/>
    </xf>
    <xf numFmtId="39" fontId="5" fillId="3" borderId="9" xfId="96" applyNumberFormat="1" applyFont="1" applyFill="1" applyBorder="1" applyAlignment="1" applyProtection="1">
      <alignment vertical="top" wrapText="1"/>
      <protection locked="0"/>
    </xf>
    <xf numFmtId="39" fontId="2" fillId="3" borderId="4" xfId="0" applyNumberFormat="1" applyFont="1" applyFill="1" applyBorder="1" applyAlignment="1" applyProtection="1">
      <alignment horizontal="right" vertical="top" wrapText="1"/>
      <protection locked="0"/>
    </xf>
    <xf numFmtId="10" fontId="2" fillId="3" borderId="3" xfId="64" applyNumberFormat="1" applyFont="1" applyFill="1" applyBorder="1" applyAlignment="1" applyProtection="1">
      <alignment horizontal="right" vertical="top" wrapText="1"/>
    </xf>
    <xf numFmtId="4" fontId="2" fillId="3" borderId="7" xfId="22" applyNumberFormat="1" applyFont="1" applyFill="1" applyBorder="1" applyAlignment="1" applyProtection="1">
      <alignment vertical="top"/>
      <protection locked="0"/>
    </xf>
    <xf numFmtId="39" fontId="2" fillId="3" borderId="9" xfId="0" applyNumberFormat="1" applyFont="1" applyFill="1" applyBorder="1" applyAlignment="1" applyProtection="1">
      <alignment vertical="top"/>
      <protection locked="0"/>
    </xf>
    <xf numFmtId="39" fontId="2" fillId="3" borderId="9" xfId="0" applyNumberFormat="1" applyFont="1" applyFill="1" applyBorder="1" applyAlignment="1" applyProtection="1">
      <alignment horizontal="right" vertical="top"/>
      <protection locked="0"/>
    </xf>
    <xf numFmtId="39" fontId="5" fillId="3" borderId="9" xfId="78" applyNumberFormat="1" applyFont="1" applyFill="1" applyBorder="1" applyAlignment="1" applyProtection="1">
      <alignment horizontal="right" vertical="top" wrapText="1"/>
      <protection locked="0"/>
    </xf>
    <xf numFmtId="0" fontId="2" fillId="3" borderId="9" xfId="0" applyFont="1" applyFill="1" applyBorder="1" applyAlignment="1" applyProtection="1">
      <alignment horizontal="center" vertical="top"/>
    </xf>
    <xf numFmtId="4" fontId="11" fillId="3" borderId="4" xfId="0" applyNumberFormat="1" applyFont="1" applyFill="1" applyBorder="1" applyAlignment="1" applyProtection="1">
      <alignment vertical="top"/>
    </xf>
    <xf numFmtId="3" fontId="3" fillId="3" borderId="12" xfId="0" applyNumberFormat="1" applyFont="1" applyFill="1" applyBorder="1" applyAlignment="1" applyProtection="1">
      <alignment horizontal="right" vertical="top" wrapText="1"/>
    </xf>
    <xf numFmtId="169" fontId="2" fillId="3" borderId="12" xfId="0" applyNumberFormat="1" applyFont="1" applyFill="1" applyBorder="1" applyAlignment="1" applyProtection="1">
      <alignment horizontal="right" vertical="top"/>
    </xf>
    <xf numFmtId="10" fontId="2" fillId="3" borderId="4" xfId="37" applyNumberFormat="1" applyFont="1" applyFill="1" applyBorder="1" applyAlignment="1" applyProtection="1">
      <alignment vertical="top"/>
    </xf>
    <xf numFmtId="4" fontId="4" fillId="3" borderId="4" xfId="0" applyNumberFormat="1" applyFont="1" applyFill="1" applyBorder="1" applyAlignment="1" applyProtection="1">
      <alignment vertical="top"/>
    </xf>
    <xf numFmtId="0" fontId="2" fillId="3" borderId="4" xfId="12" applyFont="1" applyFill="1" applyBorder="1" applyAlignment="1" applyProtection="1">
      <alignment vertical="top" wrapText="1"/>
    </xf>
    <xf numFmtId="4" fontId="2" fillId="3" borderId="4" xfId="22" applyNumberFormat="1" applyFont="1" applyFill="1" applyBorder="1" applyAlignment="1" applyProtection="1">
      <alignment vertical="top"/>
      <protection locked="0"/>
    </xf>
    <xf numFmtId="4" fontId="2" fillId="3" borderId="4" xfId="34" applyNumberFormat="1" applyFont="1" applyFill="1" applyBorder="1" applyAlignment="1" applyProtection="1">
      <alignment vertical="top"/>
      <protection locked="0"/>
    </xf>
    <xf numFmtId="4" fontId="4" fillId="3" borderId="4" xfId="34" applyNumberFormat="1" applyFont="1" applyFill="1" applyBorder="1" applyAlignment="1" applyProtection="1">
      <alignment vertical="top"/>
      <protection locked="0"/>
    </xf>
    <xf numFmtId="4" fontId="2" fillId="3" borderId="4" xfId="34" applyNumberFormat="1" applyFont="1" applyFill="1" applyBorder="1" applyAlignment="1" applyProtection="1">
      <alignment vertical="top" wrapText="1"/>
      <protection locked="0"/>
    </xf>
    <xf numFmtId="167" fontId="3" fillId="3" borderId="4" xfId="14" applyNumberFormat="1" applyFont="1" applyFill="1" applyBorder="1" applyAlignment="1" applyProtection="1">
      <alignment horizontal="right" vertical="top" wrapText="1"/>
      <protection locked="0"/>
    </xf>
    <xf numFmtId="167" fontId="3" fillId="3" borderId="4" xfId="77" applyNumberFormat="1" applyFont="1" applyFill="1" applyBorder="1" applyAlignment="1" applyProtection="1">
      <alignment horizontal="right" vertical="top" wrapText="1"/>
      <protection locked="0"/>
    </xf>
    <xf numFmtId="0" fontId="15" fillId="3" borderId="3" xfId="0" applyFont="1" applyFill="1" applyBorder="1" applyAlignment="1" applyProtection="1">
      <alignment horizontal="right" vertical="top" wrapText="1"/>
    </xf>
    <xf numFmtId="4" fontId="11" fillId="3" borderId="3" xfId="37" applyNumberFormat="1" applyFont="1" applyFill="1" applyBorder="1" applyAlignment="1" applyProtection="1">
      <alignment horizontal="right" vertical="top" wrapText="1"/>
    </xf>
    <xf numFmtId="170" fontId="11" fillId="3" borderId="3" xfId="0" applyNumberFormat="1" applyFont="1" applyFill="1" applyBorder="1" applyAlignment="1" applyProtection="1">
      <alignment horizontal="center" vertical="top"/>
    </xf>
    <xf numFmtId="4" fontId="2" fillId="3" borderId="3" xfId="6" applyNumberFormat="1" applyFont="1" applyFill="1" applyBorder="1" applyAlignment="1" applyProtection="1">
      <alignment horizontal="right" vertical="top"/>
      <protection locked="0"/>
    </xf>
    <xf numFmtId="4" fontId="5" fillId="3" borderId="4" xfId="77" applyNumberFormat="1" applyFont="1" applyFill="1" applyBorder="1" applyAlignment="1" applyProtection="1">
      <alignment horizontal="right" vertical="top" wrapText="1"/>
    </xf>
    <xf numFmtId="4" fontId="2" fillId="3" borderId="4" xfId="77" applyNumberFormat="1" applyFont="1" applyFill="1" applyBorder="1" applyAlignment="1" applyProtection="1">
      <alignment horizontal="right" vertical="top" wrapText="1"/>
      <protection locked="0"/>
    </xf>
    <xf numFmtId="0" fontId="3" fillId="0" borderId="0" xfId="0" applyFont="1" applyFill="1" applyBorder="1" applyAlignment="1" applyProtection="1">
      <alignment vertical="top" wrapText="1"/>
    </xf>
    <xf numFmtId="37" fontId="3" fillId="3" borderId="12" xfId="0" applyNumberFormat="1" applyFont="1" applyFill="1" applyBorder="1" applyAlignment="1" applyProtection="1">
      <alignment horizontal="right" vertical="top" wrapText="1"/>
    </xf>
    <xf numFmtId="181" fontId="3" fillId="3" borderId="12" xfId="0" applyNumberFormat="1" applyFont="1" applyFill="1" applyBorder="1" applyAlignment="1" applyProtection="1">
      <alignment vertical="top" wrapText="1"/>
    </xf>
    <xf numFmtId="171" fontId="2" fillId="3" borderId="12" xfId="0" applyNumberFormat="1" applyFont="1" applyFill="1" applyBorder="1" applyAlignment="1" applyProtection="1">
      <alignment vertical="top" wrapText="1"/>
    </xf>
    <xf numFmtId="181" fontId="6" fillId="3" borderId="12" xfId="0" applyNumberFormat="1" applyFont="1" applyFill="1" applyBorder="1" applyAlignment="1" applyProtection="1">
      <alignment vertical="top" wrapText="1"/>
    </xf>
    <xf numFmtId="0" fontId="2" fillId="3" borderId="20" xfId="74" applyFont="1" applyFill="1" applyBorder="1" applyAlignment="1" applyProtection="1">
      <alignment horizontal="right" vertical="top"/>
    </xf>
    <xf numFmtId="0" fontId="3" fillId="3" borderId="20" xfId="0" applyFont="1" applyFill="1" applyBorder="1" applyAlignment="1" applyProtection="1">
      <alignment horizontal="right" vertical="top"/>
    </xf>
    <xf numFmtId="168" fontId="2" fillId="3" borderId="20" xfId="74" applyNumberFormat="1" applyFont="1" applyFill="1" applyBorder="1" applyAlignment="1" applyProtection="1">
      <alignment vertical="top"/>
    </xf>
    <xf numFmtId="0" fontId="3" fillId="3" borderId="12" xfId="0" applyFont="1" applyFill="1" applyBorder="1" applyAlignment="1" applyProtection="1">
      <alignment horizontal="right" vertical="top"/>
    </xf>
    <xf numFmtId="0" fontId="3" fillId="3" borderId="1" xfId="74" applyFont="1" applyFill="1" applyBorder="1" applyAlignment="1" applyProtection="1">
      <alignment horizontal="right" vertical="top"/>
    </xf>
    <xf numFmtId="0" fontId="2" fillId="3" borderId="1" xfId="74" applyFont="1" applyFill="1" applyBorder="1" applyAlignment="1" applyProtection="1">
      <alignment horizontal="right" vertical="top"/>
    </xf>
    <xf numFmtId="0" fontId="2" fillId="3" borderId="23" xfId="74" applyFont="1" applyFill="1" applyBorder="1" applyAlignment="1" applyProtection="1">
      <alignment horizontal="right" vertical="top"/>
    </xf>
    <xf numFmtId="37" fontId="3" fillId="3" borderId="12" xfId="0" applyNumberFormat="1" applyFont="1" applyFill="1" applyBorder="1" applyAlignment="1" applyProtection="1">
      <alignment horizontal="right" vertical="top"/>
    </xf>
    <xf numFmtId="4" fontId="2" fillId="3" borderId="13" xfId="33" applyNumberFormat="1" applyFont="1" applyFill="1" applyBorder="1" applyAlignment="1" applyProtection="1">
      <alignment vertical="top"/>
    </xf>
    <xf numFmtId="4" fontId="2" fillId="3" borderId="12" xfId="0" applyNumberFormat="1" applyFont="1" applyFill="1" applyBorder="1" applyAlignment="1" applyProtection="1">
      <alignment horizontal="right" vertical="top"/>
    </xf>
    <xf numFmtId="4" fontId="4" fillId="3" borderId="12" xfId="0" applyNumberFormat="1" applyFont="1" applyFill="1" applyBorder="1" applyAlignment="1" applyProtection="1">
      <alignment horizontal="right" vertical="top"/>
    </xf>
    <xf numFmtId="4" fontId="4" fillId="3" borderId="13" xfId="33" applyNumberFormat="1" applyFont="1" applyFill="1" applyBorder="1" applyAlignment="1" applyProtection="1">
      <alignment vertical="top"/>
    </xf>
    <xf numFmtId="171" fontId="3" fillId="3" borderId="25" xfId="0" applyNumberFormat="1" applyFont="1" applyFill="1" applyBorder="1" applyAlignment="1" applyProtection="1">
      <alignment horizontal="right" vertical="top"/>
    </xf>
    <xf numFmtId="4" fontId="2" fillId="3" borderId="22" xfId="33" applyNumberFormat="1" applyFont="1" applyFill="1" applyBorder="1" applyAlignment="1" applyProtection="1">
      <alignment vertical="top"/>
    </xf>
    <xf numFmtId="171" fontId="2" fillId="3" borderId="25" xfId="0" applyNumberFormat="1" applyFont="1" applyFill="1" applyBorder="1" applyAlignment="1" applyProtection="1">
      <alignment horizontal="right" vertical="top"/>
    </xf>
    <xf numFmtId="4" fontId="13" fillId="3" borderId="12" xfId="0" applyNumberFormat="1" applyFont="1" applyFill="1" applyBorder="1" applyAlignment="1" applyProtection="1">
      <alignment horizontal="right" vertical="top"/>
    </xf>
    <xf numFmtId="193" fontId="2" fillId="2" borderId="12" xfId="97" applyNumberFormat="1" applyFont="1" applyFill="1" applyBorder="1" applyAlignment="1" applyProtection="1">
      <alignment horizontal="right" vertical="top"/>
    </xf>
    <xf numFmtId="193" fontId="5" fillId="2" borderId="12" xfId="97" applyNumberFormat="1" applyFont="1" applyFill="1" applyBorder="1" applyAlignment="1" applyProtection="1">
      <alignment horizontal="right" vertical="top"/>
    </xf>
    <xf numFmtId="37" fontId="3" fillId="3" borderId="25" xfId="0" applyNumberFormat="1" applyFont="1" applyFill="1" applyBorder="1" applyAlignment="1" applyProtection="1">
      <alignment horizontal="center" vertical="top" wrapText="1"/>
    </xf>
    <xf numFmtId="0" fontId="2" fillId="3" borderId="25" xfId="0" applyFont="1" applyFill="1" applyBorder="1" applyAlignment="1" applyProtection="1">
      <alignment horizontal="center" vertical="top" wrapText="1"/>
    </xf>
    <xf numFmtId="0" fontId="3" fillId="3" borderId="25" xfId="0" applyFont="1" applyFill="1" applyBorder="1" applyAlignment="1" applyProtection="1">
      <alignment horizontal="right" vertical="top" wrapText="1"/>
    </xf>
    <xf numFmtId="2" fontId="11" fillId="0" borderId="25" xfId="6" applyNumberFormat="1" applyFont="1" applyFill="1" applyBorder="1" applyAlignment="1" applyProtection="1">
      <alignment horizontal="right" vertical="top" wrapText="1"/>
    </xf>
    <xf numFmtId="0" fontId="2" fillId="3" borderId="25" xfId="0" applyFont="1" applyFill="1" applyBorder="1" applyAlignment="1" applyProtection="1">
      <alignment vertical="top"/>
    </xf>
    <xf numFmtId="2" fontId="11" fillId="6" borderId="29" xfId="6" applyNumberFormat="1" applyFont="1" applyFill="1" applyBorder="1" applyAlignment="1" applyProtection="1">
      <alignment horizontal="right" vertical="top" wrapText="1"/>
    </xf>
    <xf numFmtId="0" fontId="3" fillId="6" borderId="30" xfId="0" applyFont="1" applyFill="1" applyBorder="1" applyAlignment="1" applyProtection="1">
      <alignment horizontal="center" vertical="top" wrapText="1"/>
    </xf>
    <xf numFmtId="4" fontId="11" fillId="6" borderId="30" xfId="0" applyNumberFormat="1" applyFont="1" applyFill="1" applyBorder="1" applyAlignment="1" applyProtection="1">
      <alignment horizontal="right" vertical="top" wrapText="1"/>
    </xf>
    <xf numFmtId="0" fontId="2" fillId="6" borderId="30" xfId="0" applyFont="1" applyFill="1" applyBorder="1" applyAlignment="1" applyProtection="1">
      <alignment horizontal="center" vertical="top" wrapText="1"/>
    </xf>
    <xf numFmtId="2" fontId="2" fillId="6" borderId="30" xfId="0" applyNumberFormat="1" applyFont="1" applyFill="1" applyBorder="1" applyAlignment="1" applyProtection="1">
      <alignment vertical="top" wrapText="1"/>
      <protection locked="0"/>
    </xf>
    <xf numFmtId="2" fontId="11" fillId="6" borderId="32" xfId="6" applyNumberFormat="1" applyFont="1" applyFill="1" applyBorder="1" applyAlignment="1" applyProtection="1">
      <alignment horizontal="right" vertical="top" wrapText="1"/>
    </xf>
    <xf numFmtId="0" fontId="3" fillId="6" borderId="33" xfId="0" applyFont="1" applyFill="1" applyBorder="1" applyAlignment="1" applyProtection="1">
      <alignment horizontal="center" vertical="top" wrapText="1"/>
    </xf>
    <xf numFmtId="4" fontId="11" fillId="6" borderId="33" xfId="0" applyNumberFormat="1" applyFont="1" applyFill="1" applyBorder="1" applyAlignment="1" applyProtection="1">
      <alignment horizontal="right" vertical="top" wrapText="1"/>
    </xf>
    <xf numFmtId="0" fontId="2" fillId="6" borderId="33" xfId="0" applyFont="1" applyFill="1" applyBorder="1" applyAlignment="1" applyProtection="1">
      <alignment horizontal="center" vertical="top" wrapText="1"/>
    </xf>
    <xf numFmtId="2" fontId="2" fillId="6" borderId="33" xfId="0" applyNumberFormat="1" applyFont="1" applyFill="1" applyBorder="1" applyAlignment="1" applyProtection="1">
      <alignment vertical="top" wrapText="1"/>
      <protection locked="0"/>
    </xf>
    <xf numFmtId="0" fontId="2" fillId="3" borderId="9" xfId="0" applyFont="1" applyFill="1" applyBorder="1" applyAlignment="1" applyProtection="1">
      <alignment horizontal="justify" vertical="top" wrapText="1"/>
    </xf>
    <xf numFmtId="4" fontId="2" fillId="3" borderId="9" xfId="74" applyNumberFormat="1" applyFont="1" applyFill="1" applyBorder="1" applyAlignment="1" applyProtection="1">
      <alignment horizontal="right" vertical="top"/>
      <protection locked="0"/>
    </xf>
    <xf numFmtId="43" fontId="2" fillId="3" borderId="4" xfId="104" applyFont="1" applyFill="1" applyBorder="1" applyAlignment="1" applyProtection="1">
      <alignment vertical="top"/>
    </xf>
    <xf numFmtId="39" fontId="2" fillId="3" borderId="4" xfId="105" applyNumberFormat="1" applyFont="1" applyFill="1" applyBorder="1" applyAlignment="1" applyProtection="1">
      <alignment horizontal="right" vertical="top" wrapText="1"/>
      <protection locked="0"/>
    </xf>
    <xf numFmtId="4" fontId="2" fillId="3" borderId="38" xfId="22" applyNumberFormat="1" applyFont="1" applyFill="1" applyBorder="1" applyAlignment="1" applyProtection="1">
      <alignment vertical="top"/>
      <protection locked="0"/>
    </xf>
    <xf numFmtId="0" fontId="3" fillId="3" borderId="36" xfId="0" applyFont="1" applyFill="1" applyBorder="1" applyAlignment="1" applyProtection="1">
      <alignment horizontal="right" vertical="top"/>
    </xf>
    <xf numFmtId="10" fontId="2" fillId="3" borderId="27" xfId="37" applyNumberFormat="1" applyFont="1" applyFill="1" applyBorder="1" applyAlignment="1" applyProtection="1">
      <alignment vertical="top"/>
    </xf>
    <xf numFmtId="0" fontId="2" fillId="3" borderId="36" xfId="74" applyFont="1" applyFill="1" applyBorder="1" applyAlignment="1" applyProtection="1">
      <alignment horizontal="right" vertical="top"/>
    </xf>
    <xf numFmtId="4" fontId="2" fillId="3" borderId="35" xfId="41" applyNumberFormat="1" applyFont="1" applyFill="1" applyBorder="1" applyAlignment="1" applyProtection="1">
      <alignment vertical="top"/>
    </xf>
    <xf numFmtId="166" fontId="2" fillId="3" borderId="35" xfId="22" applyFont="1" applyFill="1" applyBorder="1" applyAlignment="1" applyProtection="1">
      <alignment horizontal="center" vertical="top"/>
    </xf>
    <xf numFmtId="4" fontId="2" fillId="3" borderId="35" xfId="22" applyNumberFormat="1" applyFont="1" applyFill="1" applyBorder="1" applyAlignment="1" applyProtection="1">
      <alignment vertical="top"/>
      <protection locked="0"/>
    </xf>
    <xf numFmtId="171" fontId="2" fillId="3" borderId="39" xfId="0" applyNumberFormat="1" applyFont="1" applyFill="1" applyBorder="1" applyAlignment="1" applyProtection="1">
      <alignment horizontal="right" vertical="top"/>
    </xf>
    <xf numFmtId="193" fontId="2" fillId="2" borderId="26" xfId="97" applyNumberFormat="1" applyFont="1" applyFill="1" applyBorder="1" applyAlignment="1" applyProtection="1">
      <alignment horizontal="right" vertical="top"/>
    </xf>
    <xf numFmtId="4" fontId="2" fillId="3" borderId="28" xfId="33" applyNumberFormat="1" applyFont="1" applyFill="1" applyBorder="1" applyAlignment="1" applyProtection="1">
      <alignment vertical="top"/>
    </xf>
    <xf numFmtId="4" fontId="2" fillId="0" borderId="13" xfId="14" applyNumberFormat="1" applyFont="1" applyFill="1" applyBorder="1" applyAlignment="1" applyProtection="1">
      <alignment horizontal="right" vertical="top" wrapText="1"/>
    </xf>
    <xf numFmtId="0" fontId="3" fillId="3" borderId="0" xfId="9" applyFont="1" applyFill="1" applyBorder="1" applyAlignment="1" applyProtection="1">
      <alignment horizontal="center" vertical="top"/>
    </xf>
    <xf numFmtId="0" fontId="0" fillId="0" borderId="0" xfId="0" applyFill="1" applyProtection="1"/>
    <xf numFmtId="0" fontId="3" fillId="3" borderId="0" xfId="9" applyFont="1" applyFill="1" applyBorder="1" applyAlignment="1" applyProtection="1">
      <alignment horizontal="center" vertical="top"/>
    </xf>
    <xf numFmtId="4" fontId="3" fillId="3" borderId="0" xfId="9" applyNumberFormat="1" applyFont="1" applyFill="1" applyBorder="1" applyAlignment="1" applyProtection="1">
      <alignment horizontal="center" vertical="top"/>
    </xf>
    <xf numFmtId="4" fontId="2" fillId="3" borderId="0" xfId="0" quotePrefix="1" applyNumberFormat="1" applyFont="1" applyFill="1" applyBorder="1" applyAlignment="1" applyProtection="1">
      <alignment horizontal="justify" vertical="top" wrapText="1"/>
    </xf>
    <xf numFmtId="2" fontId="2" fillId="0" borderId="0" xfId="2" applyNumberFormat="1" applyFont="1" applyFill="1" applyBorder="1" applyAlignment="1" applyProtection="1">
      <alignment horizontal="left" vertical="top" wrapText="1"/>
    </xf>
    <xf numFmtId="4" fontId="2" fillId="3" borderId="0" xfId="0" quotePrefix="1" applyNumberFormat="1" applyFont="1" applyFill="1" applyBorder="1" applyAlignment="1" applyProtection="1">
      <alignment vertical="top" wrapText="1"/>
    </xf>
    <xf numFmtId="2" fontId="3" fillId="0" borderId="0" xfId="2" applyNumberFormat="1" applyFont="1" applyFill="1" applyBorder="1" applyAlignment="1" applyProtection="1">
      <alignment vertical="top" wrapText="1"/>
    </xf>
    <xf numFmtId="49" fontId="2" fillId="0" borderId="0" xfId="2" applyNumberFormat="1" applyFont="1" applyFill="1" applyBorder="1" applyAlignment="1" applyProtection="1">
      <alignment vertical="top" wrapText="1"/>
    </xf>
    <xf numFmtId="4" fontId="2" fillId="0" borderId="0" xfId="3" applyNumberFormat="1" applyFont="1" applyFill="1" applyBorder="1" applyAlignment="1" applyProtection="1">
      <alignment horizontal="right" vertical="top" wrapText="1"/>
    </xf>
    <xf numFmtId="4" fontId="3" fillId="0" borderId="0" xfId="3" applyNumberFormat="1" applyFont="1" applyFill="1" applyBorder="1" applyAlignment="1" applyProtection="1">
      <alignment horizontal="center" vertical="top" wrapText="1"/>
    </xf>
    <xf numFmtId="4" fontId="2" fillId="0" borderId="0" xfId="2" applyNumberFormat="1" applyFont="1" applyFill="1" applyBorder="1" applyAlignment="1" applyProtection="1">
      <alignment vertical="top" wrapText="1"/>
    </xf>
    <xf numFmtId="4" fontId="2" fillId="0" borderId="0" xfId="3" applyNumberFormat="1" applyFont="1" applyFill="1" applyBorder="1" applyAlignment="1" applyProtection="1">
      <alignment vertical="top" wrapText="1"/>
    </xf>
    <xf numFmtId="2" fontId="3" fillId="0" borderId="0" xfId="2" applyNumberFormat="1" applyFont="1" applyFill="1" applyBorder="1" applyAlignment="1" applyProtection="1">
      <alignment horizontal="center" vertical="top" wrapText="1"/>
    </xf>
    <xf numFmtId="168" fontId="3" fillId="6" borderId="17" xfId="0" applyNumberFormat="1" applyFont="1" applyFill="1" applyBorder="1" applyAlignment="1" applyProtection="1">
      <alignment horizontal="center" vertical="top" wrapText="1"/>
    </xf>
    <xf numFmtId="0" fontId="3" fillId="6" borderId="18" xfId="0" applyFont="1" applyFill="1" applyBorder="1" applyAlignment="1" applyProtection="1">
      <alignment horizontal="center" vertical="top" wrapText="1"/>
    </xf>
    <xf numFmtId="4" fontId="3" fillId="6" borderId="18" xfId="0" applyNumberFormat="1" applyFont="1" applyFill="1" applyBorder="1" applyAlignment="1" applyProtection="1">
      <alignment horizontal="center" vertical="top" wrapText="1"/>
    </xf>
    <xf numFmtId="4" fontId="3" fillId="6" borderId="19" xfId="0" applyNumberFormat="1" applyFont="1" applyFill="1" applyBorder="1" applyAlignment="1" applyProtection="1">
      <alignment horizontal="center" vertical="top" wrapText="1"/>
    </xf>
    <xf numFmtId="0" fontId="3" fillId="3" borderId="12" xfId="0" applyFont="1" applyFill="1" applyBorder="1" applyAlignment="1" applyProtection="1">
      <alignment horizontal="center" vertical="top"/>
    </xf>
    <xf numFmtId="0" fontId="6" fillId="3" borderId="4" xfId="0" applyFont="1" applyFill="1" applyBorder="1" applyAlignment="1" applyProtection="1">
      <alignment vertical="top" wrapText="1"/>
    </xf>
    <xf numFmtId="0" fontId="2" fillId="3" borderId="4" xfId="0" applyFont="1" applyFill="1" applyBorder="1" applyAlignment="1" applyProtection="1">
      <alignment horizontal="center" vertical="top"/>
    </xf>
    <xf numFmtId="4" fontId="2" fillId="3" borderId="13" xfId="0" applyNumberFormat="1" applyFont="1" applyFill="1" applyBorder="1" applyAlignment="1" applyProtection="1">
      <alignment vertical="top" wrapText="1"/>
    </xf>
    <xf numFmtId="0" fontId="3" fillId="3" borderId="4" xfId="0" quotePrefix="1" applyFont="1" applyFill="1" applyBorder="1" applyAlignment="1" applyProtection="1">
      <alignment horizontal="left" vertical="top" wrapText="1"/>
    </xf>
    <xf numFmtId="4" fontId="2" fillId="3" borderId="4" xfId="0" applyNumberFormat="1" applyFont="1" applyFill="1" applyBorder="1" applyAlignment="1" applyProtection="1">
      <alignment horizontal="right" vertical="top"/>
    </xf>
    <xf numFmtId="4" fontId="2" fillId="3" borderId="13" xfId="0" applyNumberFormat="1" applyFont="1" applyFill="1" applyBorder="1" applyAlignment="1" applyProtection="1">
      <alignment horizontal="right" vertical="top"/>
    </xf>
    <xf numFmtId="4" fontId="2" fillId="3" borderId="4" xfId="0" applyNumberFormat="1" applyFont="1" applyFill="1" applyBorder="1" applyAlignment="1" applyProtection="1">
      <alignment horizontal="center" vertical="top" wrapText="1"/>
    </xf>
    <xf numFmtId="4" fontId="2" fillId="3" borderId="4" xfId="97" applyNumberFormat="1" applyFont="1" applyFill="1" applyBorder="1" applyAlignment="1" applyProtection="1">
      <alignment horizontal="right" vertical="top" wrapText="1"/>
    </xf>
    <xf numFmtId="4" fontId="2" fillId="3" borderId="13" xfId="97" applyNumberFormat="1" applyFont="1" applyFill="1" applyBorder="1" applyAlignment="1" applyProtection="1">
      <alignment vertical="top"/>
    </xf>
    <xf numFmtId="0" fontId="3" fillId="3" borderId="4" xfId="0" applyFont="1" applyFill="1" applyBorder="1" applyAlignment="1" applyProtection="1">
      <alignment vertical="top" wrapText="1"/>
    </xf>
    <xf numFmtId="4" fontId="11" fillId="3" borderId="4" xfId="0" applyNumberFormat="1" applyFont="1" applyFill="1" applyBorder="1" applyAlignment="1" applyProtection="1">
      <alignment vertical="top" wrapText="1"/>
    </xf>
    <xf numFmtId="4" fontId="11" fillId="3" borderId="4" xfId="0" applyNumberFormat="1" applyFont="1" applyFill="1" applyBorder="1" applyAlignment="1" applyProtection="1">
      <alignment horizontal="center" vertical="top"/>
    </xf>
    <xf numFmtId="4" fontId="2" fillId="3" borderId="13" xfId="87" applyNumberFormat="1" applyFont="1" applyFill="1" applyBorder="1" applyAlignment="1" applyProtection="1">
      <alignment vertical="top" wrapText="1"/>
    </xf>
    <xf numFmtId="0" fontId="11" fillId="3" borderId="4" xfId="0" applyNumberFormat="1" applyFont="1" applyFill="1" applyBorder="1" applyAlignment="1" applyProtection="1">
      <alignment vertical="top" wrapText="1"/>
    </xf>
    <xf numFmtId="0" fontId="3" fillId="3" borderId="4" xfId="5" applyFont="1" applyFill="1" applyBorder="1" applyAlignment="1" applyProtection="1">
      <alignment horizontal="left" vertical="top" wrapText="1"/>
    </xf>
    <xf numFmtId="4" fontId="2" fillId="3" borderId="4" xfId="35" applyNumberFormat="1" applyFont="1" applyFill="1" applyBorder="1" applyAlignment="1" applyProtection="1">
      <alignment vertical="top"/>
    </xf>
    <xf numFmtId="4" fontId="2" fillId="3" borderId="4" xfId="35" applyNumberFormat="1" applyFont="1" applyFill="1" applyBorder="1" applyAlignment="1" applyProtection="1">
      <alignment horizontal="center" vertical="top"/>
    </xf>
    <xf numFmtId="168" fontId="2" fillId="3" borderId="12" xfId="11" applyNumberFormat="1" applyFont="1" applyFill="1" applyBorder="1" applyAlignment="1" applyProtection="1">
      <alignment horizontal="right" vertical="top" wrapText="1"/>
    </xf>
    <xf numFmtId="0" fontId="2" fillId="3" borderId="4" xfId="0" applyNumberFormat="1" applyFont="1" applyFill="1" applyBorder="1" applyAlignment="1" applyProtection="1">
      <alignment horizontal="left" vertical="top" wrapText="1"/>
    </xf>
    <xf numFmtId="4" fontId="2" fillId="3" borderId="4" xfId="35" applyNumberFormat="1" applyFont="1" applyFill="1" applyBorder="1" applyAlignment="1" applyProtection="1">
      <alignment horizontal="right" vertical="top" wrapText="1"/>
    </xf>
    <xf numFmtId="0" fontId="2" fillId="3" borderId="4" xfId="0" applyNumberFormat="1" applyFont="1" applyFill="1" applyBorder="1" applyAlignment="1" applyProtection="1">
      <alignment horizontal="left" vertical="top"/>
    </xf>
    <xf numFmtId="167" fontId="2" fillId="3" borderId="9" xfId="38" applyNumberFormat="1" applyFont="1" applyFill="1" applyBorder="1" applyAlignment="1" applyProtection="1">
      <alignment horizontal="center" vertical="top" wrapText="1"/>
    </xf>
    <xf numFmtId="166" fontId="11" fillId="3" borderId="9" xfId="70" applyFont="1" applyFill="1" applyBorder="1" applyAlignment="1" applyProtection="1">
      <alignment horizontal="center" vertical="top"/>
    </xf>
    <xf numFmtId="0" fontId="10" fillId="3" borderId="4" xfId="0" applyNumberFormat="1" applyFont="1" applyFill="1" applyBorder="1" applyAlignment="1" applyProtection="1">
      <alignment vertical="top" wrapText="1"/>
    </xf>
    <xf numFmtId="4" fontId="2" fillId="3" borderId="4" xfId="88" applyNumberFormat="1" applyFont="1" applyFill="1" applyBorder="1" applyAlignment="1" applyProtection="1">
      <alignment vertical="top"/>
    </xf>
    <xf numFmtId="4" fontId="2" fillId="3" borderId="9" xfId="0" applyNumberFormat="1" applyFont="1" applyFill="1" applyBorder="1" applyAlignment="1" applyProtection="1">
      <alignment horizontal="center" vertical="top"/>
    </xf>
    <xf numFmtId="0" fontId="2" fillId="3" borderId="4" xfId="0" applyFont="1" applyFill="1" applyBorder="1" applyAlignment="1" applyProtection="1">
      <alignment horizontal="justify" vertical="top" wrapText="1"/>
    </xf>
    <xf numFmtId="4" fontId="2" fillId="3" borderId="4" xfId="0" applyNumberFormat="1" applyFont="1" applyFill="1" applyBorder="1" applyAlignment="1" applyProtection="1">
      <alignment horizontal="right" vertical="top" wrapText="1"/>
    </xf>
    <xf numFmtId="4" fontId="2" fillId="3" borderId="4" xfId="88" applyNumberFormat="1" applyFont="1" applyFill="1" applyBorder="1" applyAlignment="1" applyProtection="1">
      <alignment vertical="top" wrapText="1"/>
    </xf>
    <xf numFmtId="4" fontId="11" fillId="3" borderId="9" xfId="0" applyNumberFormat="1" applyFont="1" applyFill="1" applyBorder="1" applyAlignment="1" applyProtection="1">
      <alignment horizontal="center" vertical="top"/>
    </xf>
    <xf numFmtId="4" fontId="2" fillId="3" borderId="4" xfId="41" applyNumberFormat="1" applyFont="1" applyFill="1" applyBorder="1" applyAlignment="1" applyProtection="1">
      <alignment horizontal="center" vertical="top"/>
    </xf>
    <xf numFmtId="49" fontId="3" fillId="3" borderId="4" xfId="11" applyNumberFormat="1" applyFont="1" applyFill="1" applyBorder="1" applyAlignment="1" applyProtection="1">
      <alignment horizontal="left" vertical="top" wrapText="1"/>
    </xf>
    <xf numFmtId="168" fontId="2" fillId="3" borderId="26" xfId="0" applyNumberFormat="1" applyFont="1" applyFill="1" applyBorder="1" applyAlignment="1" applyProtection="1">
      <alignment horizontal="right" vertical="top"/>
    </xf>
    <xf numFmtId="0" fontId="11" fillId="3" borderId="27" xfId="0" applyNumberFormat="1" applyFont="1" applyFill="1" applyBorder="1" applyAlignment="1" applyProtection="1">
      <alignment vertical="top" wrapText="1"/>
    </xf>
    <xf numFmtId="4" fontId="11" fillId="3" borderId="27" xfId="0" applyNumberFormat="1" applyFont="1" applyFill="1" applyBorder="1" applyAlignment="1" applyProtection="1">
      <alignment vertical="top" wrapText="1"/>
    </xf>
    <xf numFmtId="4" fontId="2" fillId="3" borderId="27" xfId="89" applyNumberFormat="1" applyFont="1" applyFill="1" applyBorder="1" applyAlignment="1" applyProtection="1">
      <alignment horizontal="center" vertical="top" wrapText="1"/>
    </xf>
    <xf numFmtId="4" fontId="2" fillId="3" borderId="27" xfId="0" applyNumberFormat="1" applyFont="1" applyFill="1" applyBorder="1" applyAlignment="1" applyProtection="1">
      <alignment horizontal="right" vertical="top" wrapText="1"/>
    </xf>
    <xf numFmtId="4" fontId="2" fillId="3" borderId="28" xfId="87" applyNumberFormat="1" applyFont="1" applyFill="1" applyBorder="1" applyAlignment="1" applyProtection="1">
      <alignment vertical="top" wrapText="1"/>
    </xf>
    <xf numFmtId="168" fontId="2" fillId="3" borderId="12" xfId="0" applyNumberFormat="1" applyFont="1" applyFill="1" applyBorder="1" applyAlignment="1" applyProtection="1">
      <alignment horizontal="right" vertical="top"/>
    </xf>
    <xf numFmtId="4" fontId="2" fillId="3" borderId="4" xfId="89" applyNumberFormat="1" applyFont="1" applyFill="1" applyBorder="1" applyAlignment="1" applyProtection="1">
      <alignment horizontal="center" vertical="top" wrapText="1"/>
    </xf>
    <xf numFmtId="184" fontId="3" fillId="3" borderId="4" xfId="0" applyNumberFormat="1" applyFont="1" applyFill="1" applyBorder="1" applyAlignment="1" applyProtection="1">
      <alignment vertical="top" wrapText="1"/>
    </xf>
    <xf numFmtId="184" fontId="3" fillId="3" borderId="4" xfId="0" applyNumberFormat="1" applyFont="1" applyFill="1" applyBorder="1" applyAlignment="1" applyProtection="1">
      <alignment horizontal="justify" vertical="top" wrapText="1"/>
    </xf>
    <xf numFmtId="2" fontId="2" fillId="3" borderId="4" xfId="0" applyNumberFormat="1" applyFont="1" applyFill="1" applyBorder="1" applyAlignment="1" applyProtection="1">
      <alignment horizontal="center" vertical="top"/>
    </xf>
    <xf numFmtId="4" fontId="2" fillId="3" borderId="4" xfId="0" applyNumberFormat="1" applyFont="1" applyFill="1" applyBorder="1" applyAlignment="1" applyProtection="1">
      <alignment vertical="top" wrapText="1"/>
    </xf>
    <xf numFmtId="0" fontId="10" fillId="3" borderId="20" xfId="0" applyFont="1" applyFill="1" applyBorder="1" applyAlignment="1" applyProtection="1">
      <alignment vertical="top" wrapText="1"/>
    </xf>
    <xf numFmtId="0" fontId="3" fillId="3" borderId="9" xfId="98" applyFont="1" applyFill="1" applyBorder="1" applyAlignment="1" applyProtection="1">
      <alignment horizontal="left" vertical="top" wrapText="1"/>
    </xf>
    <xf numFmtId="4" fontId="11" fillId="3" borderId="9" xfId="0" applyNumberFormat="1" applyFont="1" applyFill="1" applyBorder="1" applyAlignment="1" applyProtection="1">
      <alignment vertical="top"/>
    </xf>
    <xf numFmtId="0" fontId="2" fillId="3" borderId="9" xfId="0" applyFont="1" applyFill="1" applyBorder="1" applyAlignment="1" applyProtection="1">
      <alignment vertical="top"/>
    </xf>
    <xf numFmtId="39" fontId="2" fillId="3" borderId="9" xfId="48" applyNumberFormat="1" applyFont="1" applyFill="1" applyBorder="1" applyAlignment="1" applyProtection="1">
      <alignment vertical="top"/>
    </xf>
    <xf numFmtId="4" fontId="2" fillId="3" borderId="21" xfId="0" applyNumberFormat="1" applyFont="1" applyFill="1" applyBorder="1" applyAlignment="1" applyProtection="1">
      <alignment vertical="top"/>
    </xf>
    <xf numFmtId="0" fontId="11" fillId="3" borderId="20" xfId="0" applyFont="1" applyFill="1" applyBorder="1" applyAlignment="1" applyProtection="1">
      <alignment vertical="top" wrapText="1"/>
    </xf>
    <xf numFmtId="49" fontId="2" fillId="3" borderId="9" xfId="41" applyNumberFormat="1" applyFont="1" applyFill="1" applyBorder="1" applyAlignment="1" applyProtection="1">
      <alignment vertical="top" wrapText="1"/>
    </xf>
    <xf numFmtId="43" fontId="11" fillId="3" borderId="9" xfId="0" applyNumberFormat="1" applyFont="1" applyFill="1" applyBorder="1" applyAlignment="1" applyProtection="1">
      <alignment horizontal="center" vertical="top"/>
    </xf>
    <xf numFmtId="4" fontId="2" fillId="3" borderId="9" xfId="0" applyNumberFormat="1" applyFont="1" applyFill="1" applyBorder="1" applyAlignment="1" applyProtection="1">
      <alignment vertical="top"/>
    </xf>
    <xf numFmtId="49" fontId="2" fillId="3" borderId="4" xfId="41" applyNumberFormat="1" applyFont="1" applyFill="1" applyBorder="1" applyAlignment="1" applyProtection="1">
      <alignment vertical="top" wrapText="1"/>
    </xf>
    <xf numFmtId="0" fontId="11" fillId="3" borderId="12" xfId="0" applyFont="1" applyFill="1" applyBorder="1" applyAlignment="1" applyProtection="1">
      <alignment vertical="top" wrapText="1"/>
    </xf>
    <xf numFmtId="43" fontId="11" fillId="3" borderId="4" xfId="0" applyNumberFormat="1" applyFont="1" applyFill="1" applyBorder="1" applyAlignment="1" applyProtection="1">
      <alignment horizontal="center" vertical="top"/>
    </xf>
    <xf numFmtId="4" fontId="2" fillId="3" borderId="13" xfId="0" applyNumberFormat="1" applyFont="1" applyFill="1" applyBorder="1" applyAlignment="1" applyProtection="1">
      <alignment vertical="top"/>
    </xf>
    <xf numFmtId="49" fontId="3" fillId="3" borderId="9" xfId="41" applyNumberFormat="1" applyFont="1" applyFill="1" applyBorder="1" applyAlignment="1" applyProtection="1">
      <alignment vertical="top" wrapText="1"/>
    </xf>
    <xf numFmtId="169" fontId="10" fillId="3" borderId="20" xfId="0" applyNumberFormat="1" applyFont="1" applyFill="1" applyBorder="1" applyAlignment="1" applyProtection="1">
      <alignment horizontal="right" vertical="top" wrapText="1"/>
    </xf>
    <xf numFmtId="0" fontId="10" fillId="3" borderId="9" xfId="0" applyNumberFormat="1" applyFont="1" applyFill="1" applyBorder="1" applyAlignment="1" applyProtection="1">
      <alignment vertical="top" wrapText="1"/>
    </xf>
    <xf numFmtId="0" fontId="11" fillId="3" borderId="20" xfId="0" applyFont="1" applyFill="1" applyBorder="1" applyAlignment="1" applyProtection="1">
      <alignment horizontal="right" vertical="top" wrapText="1"/>
    </xf>
    <xf numFmtId="0" fontId="11" fillId="3" borderId="9" xfId="0" applyNumberFormat="1" applyFont="1" applyFill="1" applyBorder="1" applyAlignment="1" applyProtection="1">
      <alignment vertical="top" wrapText="1"/>
    </xf>
    <xf numFmtId="4" fontId="3" fillId="3" borderId="4" xfId="0" applyNumberFormat="1" applyFont="1" applyFill="1" applyBorder="1" applyAlignment="1" applyProtection="1">
      <alignment vertical="top"/>
    </xf>
    <xf numFmtId="49" fontId="3" fillId="3" borderId="4" xfId="11" applyNumberFormat="1" applyFont="1" applyFill="1" applyBorder="1" applyAlignment="1" applyProtection="1">
      <alignment vertical="top" wrapText="1"/>
    </xf>
    <xf numFmtId="0" fontId="5" fillId="3" borderId="4" xfId="90" applyFont="1" applyFill="1" applyBorder="1" applyAlignment="1" applyProtection="1">
      <alignment horizontal="justify" vertical="top" wrapText="1"/>
    </xf>
    <xf numFmtId="4" fontId="5" fillId="3" borderId="4" xfId="35" applyNumberFormat="1" applyFont="1" applyFill="1" applyBorder="1" applyAlignment="1" applyProtection="1">
      <alignment horizontal="right" vertical="top" wrapText="1"/>
    </xf>
    <xf numFmtId="4" fontId="5" fillId="3" borderId="4" xfId="35" applyNumberFormat="1" applyFont="1" applyFill="1" applyBorder="1" applyAlignment="1" applyProtection="1">
      <alignment horizontal="center" vertical="top" wrapText="1"/>
    </xf>
    <xf numFmtId="1" fontId="2" fillId="3" borderId="12" xfId="23" applyNumberFormat="1" applyFont="1" applyFill="1" applyBorder="1" applyAlignment="1" applyProtection="1">
      <alignment vertical="top"/>
    </xf>
    <xf numFmtId="4" fontId="2" fillId="3" borderId="4" xfId="35" applyNumberFormat="1" applyFont="1" applyFill="1" applyBorder="1" applyAlignment="1" applyProtection="1">
      <alignment horizontal="center" vertical="top" wrapText="1"/>
    </xf>
    <xf numFmtId="168" fontId="2" fillId="5" borderId="20" xfId="0" applyNumberFormat="1" applyFont="1" applyFill="1" applyBorder="1" applyAlignment="1" applyProtection="1">
      <alignment horizontal="right" vertical="top"/>
    </xf>
    <xf numFmtId="0" fontId="3" fillId="5" borderId="9" xfId="0" applyFont="1" applyFill="1" applyBorder="1" applyAlignment="1" applyProtection="1">
      <alignment horizontal="center" vertical="top"/>
    </xf>
    <xf numFmtId="167" fontId="2" fillId="5" borderId="9" xfId="0" applyNumberFormat="1" applyFont="1" applyFill="1" applyBorder="1" applyAlignment="1" applyProtection="1">
      <alignment horizontal="right" vertical="top"/>
    </xf>
    <xf numFmtId="167" fontId="2" fillId="5" borderId="9" xfId="0" applyNumberFormat="1" applyFont="1" applyFill="1" applyBorder="1" applyAlignment="1" applyProtection="1">
      <alignment horizontal="center" vertical="top"/>
    </xf>
    <xf numFmtId="4" fontId="3" fillId="5" borderId="21" xfId="73" applyNumberFormat="1" applyFont="1" applyFill="1" applyBorder="1" applyAlignment="1" applyProtection="1">
      <alignment vertical="top"/>
    </xf>
    <xf numFmtId="168" fontId="2" fillId="0" borderId="12" xfId="2" applyNumberFormat="1" applyFont="1" applyFill="1" applyBorder="1" applyAlignment="1" applyProtection="1">
      <alignment horizontal="right" vertical="top"/>
    </xf>
    <xf numFmtId="0" fontId="2" fillId="0" borderId="0" xfId="2" applyFont="1" applyFill="1" applyBorder="1" applyAlignment="1" applyProtection="1">
      <alignment vertical="top" wrapText="1"/>
    </xf>
    <xf numFmtId="165" fontId="2" fillId="0" borderId="4" xfId="3" applyFont="1" applyFill="1" applyBorder="1" applyAlignment="1" applyProtection="1">
      <alignment vertical="top"/>
    </xf>
    <xf numFmtId="167" fontId="2" fillId="0" borderId="4" xfId="2" applyNumberFormat="1" applyFont="1" applyFill="1" applyBorder="1" applyAlignment="1" applyProtection="1">
      <alignment horizontal="center" vertical="top"/>
    </xf>
    <xf numFmtId="4" fontId="2" fillId="0" borderId="13" xfId="2" applyNumberFormat="1" applyFont="1" applyFill="1" applyBorder="1" applyAlignment="1" applyProtection="1">
      <alignment horizontal="right" vertical="top"/>
    </xf>
    <xf numFmtId="0" fontId="3" fillId="0" borderId="0" xfId="2" applyFont="1" applyFill="1" applyBorder="1" applyAlignment="1" applyProtection="1">
      <alignment vertical="top" wrapText="1"/>
    </xf>
    <xf numFmtId="168" fontId="3" fillId="0" borderId="12" xfId="2" applyNumberFormat="1" applyFont="1" applyFill="1" applyBorder="1" applyAlignment="1" applyProtection="1">
      <alignment horizontal="center" vertical="top"/>
    </xf>
    <xf numFmtId="1" fontId="3" fillId="0" borderId="12" xfId="2" applyNumberFormat="1" applyFont="1" applyFill="1" applyBorder="1" applyAlignment="1" applyProtection="1">
      <alignment horizontal="right" vertical="top"/>
    </xf>
    <xf numFmtId="189" fontId="5" fillId="3" borderId="20" xfId="101" applyNumberFormat="1" applyFont="1" applyFill="1" applyBorder="1" applyAlignment="1" applyProtection="1">
      <alignment horizontal="right" vertical="top" wrapText="1"/>
    </xf>
    <xf numFmtId="0" fontId="5" fillId="3" borderId="9" xfId="78" applyFont="1" applyFill="1" applyBorder="1" applyAlignment="1" applyProtection="1">
      <alignment vertical="top" wrapText="1"/>
    </xf>
    <xf numFmtId="4" fontId="5" fillId="3" borderId="9" xfId="11" applyNumberFormat="1" applyFont="1" applyFill="1" applyBorder="1" applyAlignment="1" applyProtection="1">
      <alignment horizontal="right" vertical="top" wrapText="1"/>
    </xf>
    <xf numFmtId="167" fontId="5" fillId="3" borderId="9" xfId="76" applyNumberFormat="1" applyFont="1" applyFill="1" applyBorder="1" applyAlignment="1" applyProtection="1">
      <alignment horizontal="center" vertical="top" wrapText="1"/>
    </xf>
    <xf numFmtId="4" fontId="5" fillId="3" borderId="21" xfId="41" applyNumberFormat="1" applyFont="1" applyFill="1" applyBorder="1" applyAlignment="1" applyProtection="1">
      <alignment vertical="top" wrapText="1"/>
    </xf>
    <xf numFmtId="168" fontId="2" fillId="3" borderId="26" xfId="11" applyNumberFormat="1" applyFont="1" applyFill="1" applyBorder="1" applyAlignment="1" applyProtection="1">
      <alignment horizontal="right" vertical="top" wrapText="1"/>
    </xf>
    <xf numFmtId="0" fontId="2" fillId="3" borderId="27" xfId="0" applyFont="1" applyFill="1" applyBorder="1" applyAlignment="1" applyProtection="1">
      <alignment vertical="top" wrapText="1"/>
    </xf>
    <xf numFmtId="4" fontId="2" fillId="3" borderId="27" xfId="0" applyNumberFormat="1" applyFont="1" applyFill="1" applyBorder="1" applyAlignment="1" applyProtection="1">
      <alignment vertical="top"/>
    </xf>
    <xf numFmtId="167" fontId="2" fillId="3" borderId="35" xfId="38" applyNumberFormat="1" applyFont="1" applyFill="1" applyBorder="1" applyAlignment="1" applyProtection="1">
      <alignment horizontal="center" vertical="top" wrapText="1"/>
    </xf>
    <xf numFmtId="169" fontId="2" fillId="3" borderId="4" xfId="88" applyNumberFormat="1" applyFont="1" applyFill="1" applyBorder="1" applyAlignment="1" applyProtection="1">
      <alignment vertical="top" wrapText="1"/>
    </xf>
    <xf numFmtId="0" fontId="3" fillId="3" borderId="0" xfId="69" applyFont="1" applyFill="1" applyBorder="1" applyAlignment="1" applyProtection="1">
      <alignment horizontal="left" vertical="top"/>
    </xf>
    <xf numFmtId="0" fontId="2" fillId="0" borderId="4" xfId="2" applyFont="1" applyFill="1" applyBorder="1" applyAlignment="1" applyProtection="1">
      <alignment vertical="top" wrapText="1"/>
    </xf>
    <xf numFmtId="0" fontId="10" fillId="3" borderId="20" xfId="0" applyFont="1" applyFill="1" applyBorder="1" applyAlignment="1" applyProtection="1">
      <alignment horizontal="center" vertical="top" wrapText="1"/>
    </xf>
    <xf numFmtId="0" fontId="3" fillId="3" borderId="9" xfId="0" applyFont="1" applyFill="1" applyBorder="1" applyAlignment="1" applyProtection="1">
      <alignment vertical="top" wrapText="1"/>
    </xf>
    <xf numFmtId="0" fontId="26" fillId="3" borderId="9" xfId="41" applyFont="1" applyFill="1" applyBorder="1" applyAlignment="1" applyProtection="1">
      <alignment horizontal="center" vertical="top"/>
    </xf>
    <xf numFmtId="4" fontId="26" fillId="3" borderId="21" xfId="41" applyNumberFormat="1" applyFont="1" applyFill="1" applyBorder="1" applyAlignment="1" applyProtection="1">
      <alignment horizontal="right" vertical="top"/>
    </xf>
    <xf numFmtId="0" fontId="2" fillId="3" borderId="20" xfId="41" applyFont="1" applyFill="1" applyBorder="1" applyAlignment="1" applyProtection="1">
      <alignment vertical="top"/>
    </xf>
    <xf numFmtId="0" fontId="2" fillId="3" borderId="9" xfId="41" applyFont="1" applyFill="1" applyBorder="1" applyAlignment="1" applyProtection="1">
      <alignment vertical="top"/>
    </xf>
    <xf numFmtId="1" fontId="3" fillId="3" borderId="20" xfId="41" applyNumberFormat="1" applyFont="1" applyFill="1" applyBorder="1" applyAlignment="1" applyProtection="1">
      <alignment vertical="top"/>
    </xf>
    <xf numFmtId="0" fontId="3" fillId="3" borderId="9" xfId="41" applyFont="1" applyFill="1" applyBorder="1" applyAlignment="1" applyProtection="1">
      <alignment vertical="top"/>
    </xf>
    <xf numFmtId="166" fontId="2" fillId="3" borderId="9" xfId="70" applyFont="1" applyFill="1" applyBorder="1" applyAlignment="1" applyProtection="1">
      <alignment horizontal="center" vertical="top"/>
    </xf>
    <xf numFmtId="4" fontId="2" fillId="3" borderId="21" xfId="41" applyNumberFormat="1" applyFont="1" applyFill="1" applyBorder="1" applyAlignment="1" applyProtection="1">
      <alignment horizontal="right" vertical="top"/>
    </xf>
    <xf numFmtId="1" fontId="2" fillId="3" borderId="20" xfId="41" applyNumberFormat="1" applyFont="1" applyFill="1" applyBorder="1" applyAlignment="1" applyProtection="1">
      <alignment vertical="top"/>
    </xf>
    <xf numFmtId="0" fontId="10" fillId="3" borderId="9" xfId="0" applyFont="1" applyFill="1" applyBorder="1" applyAlignment="1" applyProtection="1">
      <alignment vertical="top" wrapText="1"/>
    </xf>
    <xf numFmtId="0" fontId="11" fillId="3" borderId="36" xfId="0" applyFont="1" applyFill="1" applyBorder="1" applyAlignment="1" applyProtection="1">
      <alignment horizontal="right" vertical="top" wrapText="1"/>
    </xf>
    <xf numFmtId="0" fontId="2" fillId="3" borderId="35" xfId="0" applyFont="1" applyFill="1" applyBorder="1" applyAlignment="1" applyProtection="1">
      <alignment vertical="top" wrapText="1"/>
    </xf>
    <xf numFmtId="4" fontId="2" fillId="3" borderId="35" xfId="0" applyNumberFormat="1" applyFont="1" applyFill="1" applyBorder="1" applyAlignment="1" applyProtection="1">
      <alignment vertical="top"/>
    </xf>
    <xf numFmtId="4" fontId="2" fillId="3" borderId="35" xfId="0" applyNumberFormat="1" applyFont="1" applyFill="1" applyBorder="1" applyAlignment="1" applyProtection="1">
      <alignment horizontal="center" vertical="top"/>
    </xf>
    <xf numFmtId="4" fontId="2" fillId="3" borderId="37" xfId="41" applyNumberFormat="1" applyFont="1" applyFill="1" applyBorder="1" applyAlignment="1" applyProtection="1">
      <alignment horizontal="right" vertical="top"/>
    </xf>
    <xf numFmtId="4" fontId="2" fillId="0" borderId="9" xfId="0" applyNumberFormat="1" applyFont="1" applyFill="1" applyBorder="1" applyAlignment="1" applyProtection="1">
      <alignment vertical="top"/>
    </xf>
    <xf numFmtId="168" fontId="2" fillId="3" borderId="20" xfId="41" applyNumberFormat="1" applyFont="1" applyFill="1" applyBorder="1" applyAlignment="1" applyProtection="1">
      <alignment vertical="top"/>
    </xf>
    <xf numFmtId="166" fontId="2" fillId="3" borderId="9" xfId="70" applyFont="1" applyFill="1" applyBorder="1" applyAlignment="1" applyProtection="1">
      <alignment vertical="top"/>
    </xf>
    <xf numFmtId="1" fontId="3" fillId="3" borderId="20" xfId="41" applyNumberFormat="1" applyFont="1" applyFill="1" applyBorder="1" applyAlignment="1" applyProtection="1">
      <alignment horizontal="right" vertical="top"/>
    </xf>
    <xf numFmtId="168" fontId="2" fillId="3" borderId="20" xfId="41" applyNumberFormat="1" applyFont="1" applyFill="1" applyBorder="1" applyAlignment="1" applyProtection="1">
      <alignment horizontal="right" vertical="top" wrapText="1"/>
    </xf>
    <xf numFmtId="0" fontId="2" fillId="3" borderId="9" xfId="41" applyFont="1" applyFill="1" applyBorder="1" applyAlignment="1" applyProtection="1">
      <alignment vertical="top" wrapText="1"/>
    </xf>
    <xf numFmtId="0" fontId="2" fillId="3" borderId="20" xfId="41" applyFont="1" applyFill="1" applyBorder="1" applyAlignment="1" applyProtection="1">
      <alignment horizontal="right" vertical="top" wrapText="1"/>
    </xf>
    <xf numFmtId="0" fontId="3" fillId="3" borderId="20" xfId="99" applyFont="1" applyFill="1" applyBorder="1" applyAlignment="1" applyProtection="1">
      <alignment horizontal="right" vertical="top"/>
    </xf>
    <xf numFmtId="0" fontId="3" fillId="3" borderId="9" xfId="99" applyFont="1" applyFill="1" applyBorder="1" applyAlignment="1" applyProtection="1">
      <alignment horizontal="left" vertical="top" wrapText="1"/>
    </xf>
    <xf numFmtId="0" fontId="2" fillId="3" borderId="20" xfId="99" applyFont="1" applyFill="1" applyBorder="1" applyAlignment="1" applyProtection="1">
      <alignment horizontal="right" vertical="top"/>
    </xf>
    <xf numFmtId="0" fontId="2" fillId="3" borderId="9" xfId="99" applyFont="1" applyFill="1" applyBorder="1" applyAlignment="1" applyProtection="1">
      <alignment horizontal="left" vertical="top"/>
    </xf>
    <xf numFmtId="4" fontId="2" fillId="3" borderId="9" xfId="22" applyNumberFormat="1" applyFont="1" applyFill="1" applyBorder="1" applyAlignment="1" applyProtection="1">
      <alignment horizontal="center" vertical="top"/>
    </xf>
    <xf numFmtId="188" fontId="3" fillId="3" borderId="20" xfId="70" applyNumberFormat="1" applyFont="1" applyFill="1" applyBorder="1" applyAlignment="1" applyProtection="1">
      <alignment horizontal="right" vertical="top" wrapText="1"/>
    </xf>
    <xf numFmtId="166" fontId="2" fillId="3" borderId="9" xfId="70" applyFont="1" applyFill="1" applyBorder="1" applyAlignment="1" applyProtection="1">
      <alignment horizontal="center" vertical="top" wrapText="1"/>
    </xf>
    <xf numFmtId="0" fontId="3" fillId="3" borderId="20" xfId="0" applyFont="1" applyFill="1" applyBorder="1" applyAlignment="1" applyProtection="1">
      <alignment horizontal="right" vertical="top" wrapText="1"/>
    </xf>
    <xf numFmtId="166" fontId="2" fillId="3" borderId="9" xfId="70" applyFont="1" applyFill="1" applyBorder="1" applyAlignment="1" applyProtection="1">
      <alignment vertical="top" wrapText="1"/>
    </xf>
    <xf numFmtId="0" fontId="2" fillId="5" borderId="12" xfId="0" applyFont="1" applyFill="1" applyBorder="1" applyAlignment="1" applyProtection="1">
      <alignment vertical="top"/>
    </xf>
    <xf numFmtId="0" fontId="6" fillId="5" borderId="4" xfId="0" applyFont="1" applyFill="1" applyBorder="1" applyAlignment="1" applyProtection="1">
      <alignment horizontal="center" vertical="top"/>
    </xf>
    <xf numFmtId="0" fontId="2" fillId="5" borderId="4" xfId="0" applyFont="1" applyFill="1" applyBorder="1" applyAlignment="1" applyProtection="1">
      <alignment vertical="top"/>
    </xf>
    <xf numFmtId="4" fontId="6" fillId="5" borderId="13" xfId="0" applyNumberFormat="1" applyFont="1" applyFill="1" applyBorder="1" applyAlignment="1" applyProtection="1">
      <alignment vertical="top"/>
    </xf>
    <xf numFmtId="0" fontId="3" fillId="3" borderId="9" xfId="41" applyFont="1" applyFill="1" applyBorder="1" applyAlignment="1" applyProtection="1">
      <alignment horizontal="left" vertical="top" wrapText="1"/>
    </xf>
    <xf numFmtId="4" fontId="3" fillId="3" borderId="21" xfId="41" applyNumberFormat="1" applyFont="1" applyFill="1" applyBorder="1" applyAlignment="1" applyProtection="1">
      <alignment horizontal="right" vertical="top"/>
    </xf>
    <xf numFmtId="0" fontId="6" fillId="3" borderId="12" xfId="0" applyFont="1" applyFill="1" applyBorder="1" applyAlignment="1" applyProtection="1">
      <alignment horizontal="center" vertical="top"/>
    </xf>
    <xf numFmtId="0" fontId="6" fillId="3" borderId="4" xfId="0" applyFont="1" applyFill="1" applyBorder="1" applyAlignment="1" applyProtection="1">
      <alignment vertical="top"/>
    </xf>
    <xf numFmtId="0" fontId="5" fillId="3" borderId="4" xfId="0" applyFont="1" applyFill="1" applyBorder="1" applyAlignment="1" applyProtection="1">
      <alignment horizontal="center" vertical="top"/>
    </xf>
    <xf numFmtId="4" fontId="5" fillId="3" borderId="13" xfId="0" applyNumberFormat="1" applyFont="1" applyFill="1" applyBorder="1" applyAlignment="1" applyProtection="1">
      <alignment horizontal="center" vertical="top"/>
    </xf>
    <xf numFmtId="1" fontId="6" fillId="3" borderId="12" xfId="0" applyNumberFormat="1" applyFont="1" applyFill="1" applyBorder="1" applyAlignment="1" applyProtection="1">
      <alignment vertical="top"/>
    </xf>
    <xf numFmtId="4" fontId="3" fillId="3" borderId="4" xfId="0" applyNumberFormat="1" applyFont="1" applyFill="1" applyBorder="1" applyAlignment="1" applyProtection="1">
      <alignment horizontal="left" vertical="top" wrapText="1"/>
    </xf>
    <xf numFmtId="167" fontId="2" fillId="3" borderId="4" xfId="11" applyNumberFormat="1" applyFont="1" applyFill="1" applyBorder="1" applyAlignment="1" applyProtection="1">
      <alignment horizontal="center" vertical="top"/>
    </xf>
    <xf numFmtId="168" fontId="5" fillId="3" borderId="12" xfId="0" applyNumberFormat="1" applyFont="1" applyFill="1" applyBorder="1" applyAlignment="1" applyProtection="1">
      <alignment horizontal="right" vertical="top"/>
    </xf>
    <xf numFmtId="1" fontId="2" fillId="3" borderId="4" xfId="11" applyNumberFormat="1" applyFont="1" applyFill="1" applyBorder="1" applyAlignment="1" applyProtection="1">
      <alignment horizontal="left" vertical="top"/>
    </xf>
    <xf numFmtId="4" fontId="2" fillId="3" borderId="4" xfId="12" applyNumberFormat="1" applyFont="1" applyFill="1" applyBorder="1" applyAlignment="1" applyProtection="1">
      <alignment vertical="top"/>
    </xf>
    <xf numFmtId="4" fontId="5" fillId="3" borderId="4" xfId="0" applyNumberFormat="1" applyFont="1" applyFill="1" applyBorder="1" applyAlignment="1" applyProtection="1">
      <alignment vertical="top"/>
    </xf>
    <xf numFmtId="0" fontId="5" fillId="3" borderId="12" xfId="0" applyFont="1" applyFill="1" applyBorder="1" applyAlignment="1" applyProtection="1">
      <alignment vertical="top"/>
    </xf>
    <xf numFmtId="4" fontId="3" fillId="3" borderId="4" xfId="0" applyNumberFormat="1" applyFont="1" applyFill="1" applyBorder="1" applyAlignment="1" applyProtection="1">
      <alignment vertical="top" wrapText="1"/>
    </xf>
    <xf numFmtId="168" fontId="6" fillId="3" borderId="12" xfId="0" applyNumberFormat="1" applyFont="1" applyFill="1" applyBorder="1" applyAlignment="1" applyProtection="1">
      <alignment horizontal="right" vertical="top"/>
    </xf>
    <xf numFmtId="1" fontId="5" fillId="3" borderId="12" xfId="0" applyNumberFormat="1" applyFont="1" applyFill="1" applyBorder="1" applyAlignment="1" applyProtection="1">
      <alignment horizontal="right" vertical="top"/>
    </xf>
    <xf numFmtId="0" fontId="5" fillId="3" borderId="4" xfId="0" applyFont="1" applyFill="1" applyBorder="1" applyAlignment="1" applyProtection="1">
      <alignment vertical="top"/>
    </xf>
    <xf numFmtId="0" fontId="5" fillId="3" borderId="4" xfId="0" applyFont="1" applyFill="1" applyBorder="1" applyAlignment="1" applyProtection="1">
      <alignment vertical="top" wrapText="1"/>
    </xf>
    <xf numFmtId="0" fontId="2" fillId="3" borderId="4" xfId="0" applyFont="1" applyFill="1" applyBorder="1" applyAlignment="1" applyProtection="1">
      <alignment vertical="top"/>
    </xf>
    <xf numFmtId="1" fontId="3" fillId="3" borderId="4" xfId="11" applyNumberFormat="1" applyFont="1" applyFill="1" applyBorder="1" applyAlignment="1" applyProtection="1">
      <alignment horizontal="left" vertical="top"/>
    </xf>
    <xf numFmtId="0" fontId="2" fillId="3" borderId="4" xfId="0" applyFont="1" applyFill="1" applyBorder="1" applyAlignment="1" applyProtection="1">
      <alignment horizontal="left" vertical="top" wrapText="1"/>
    </xf>
    <xf numFmtId="0" fontId="3" fillId="3" borderId="4" xfId="69" applyFont="1" applyFill="1" applyBorder="1" applyAlignment="1" applyProtection="1">
      <alignment vertical="top" wrapText="1"/>
    </xf>
    <xf numFmtId="168" fontId="5" fillId="3" borderId="26" xfId="0" applyNumberFormat="1" applyFont="1" applyFill="1" applyBorder="1" applyAlignment="1" applyProtection="1">
      <alignment horizontal="right" vertical="top"/>
    </xf>
    <xf numFmtId="1" fontId="2" fillId="3" borderId="27" xfId="11" applyNumberFormat="1" applyFont="1" applyFill="1" applyBorder="1" applyAlignment="1" applyProtection="1">
      <alignment horizontal="left" vertical="top"/>
    </xf>
    <xf numFmtId="4" fontId="2" fillId="3" borderId="27" xfId="12" applyNumberFormat="1" applyFont="1" applyFill="1" applyBorder="1" applyAlignment="1" applyProtection="1">
      <alignment vertical="top"/>
    </xf>
    <xf numFmtId="167" fontId="2" fillId="3" borderId="27" xfId="11" applyNumberFormat="1" applyFont="1" applyFill="1" applyBorder="1" applyAlignment="1" applyProtection="1">
      <alignment horizontal="center" vertical="top"/>
    </xf>
    <xf numFmtId="4" fontId="2" fillId="3" borderId="28" xfId="0" applyNumberFormat="1" applyFont="1" applyFill="1" applyBorder="1" applyAlignment="1" applyProtection="1">
      <alignment vertical="top"/>
    </xf>
    <xf numFmtId="0" fontId="2" fillId="3" borderId="4" xfId="41" applyFont="1" applyFill="1" applyBorder="1" applyAlignment="1" applyProtection="1">
      <alignment vertical="top"/>
    </xf>
    <xf numFmtId="167" fontId="2" fillId="3" borderId="4" xfId="0" applyNumberFormat="1" applyFont="1" applyFill="1" applyBorder="1" applyAlignment="1" applyProtection="1">
      <alignment vertical="top"/>
    </xf>
    <xf numFmtId="167" fontId="2" fillId="3" borderId="4" xfId="0" applyNumberFormat="1" applyFont="1" applyFill="1" applyBorder="1" applyAlignment="1" applyProtection="1">
      <alignment horizontal="center" vertical="top"/>
    </xf>
    <xf numFmtId="4" fontId="6" fillId="3" borderId="13" xfId="0" applyNumberFormat="1" applyFont="1" applyFill="1" applyBorder="1" applyAlignment="1" applyProtection="1">
      <alignment horizontal="center" vertical="top"/>
    </xf>
    <xf numFmtId="0" fontId="5" fillId="3" borderId="12" xfId="0" applyFont="1" applyFill="1" applyBorder="1" applyAlignment="1" applyProtection="1">
      <alignment horizontal="right" vertical="top"/>
    </xf>
    <xf numFmtId="4" fontId="2" fillId="3" borderId="13" xfId="100" applyNumberFormat="1" applyFont="1" applyFill="1" applyBorder="1" applyAlignment="1" applyProtection="1">
      <alignment horizontal="right" vertical="top"/>
    </xf>
    <xf numFmtId="0" fontId="5" fillId="3" borderId="12" xfId="0" applyFont="1" applyFill="1" applyBorder="1" applyAlignment="1" applyProtection="1">
      <alignment horizontal="center" vertical="top"/>
    </xf>
    <xf numFmtId="0" fontId="3" fillId="3" borderId="4" xfId="0" applyFont="1" applyFill="1" applyBorder="1" applyAlignment="1" applyProtection="1">
      <alignment horizontal="left" vertical="top" wrapText="1"/>
    </xf>
    <xf numFmtId="0" fontId="2" fillId="3" borderId="4" xfId="0" applyFont="1" applyFill="1" applyBorder="1" applyAlignment="1" applyProtection="1">
      <alignment horizontal="left" vertical="top"/>
    </xf>
    <xf numFmtId="0" fontId="2" fillId="3" borderId="12" xfId="0" applyFont="1" applyFill="1" applyBorder="1" applyAlignment="1" applyProtection="1">
      <alignment vertical="top"/>
    </xf>
    <xf numFmtId="167" fontId="3" fillId="3" borderId="4" xfId="0" applyNumberFormat="1" applyFont="1" applyFill="1" applyBorder="1" applyAlignment="1" applyProtection="1">
      <alignment horizontal="center" vertical="top"/>
    </xf>
    <xf numFmtId="0" fontId="2" fillId="3" borderId="4" xfId="0" applyFont="1" applyFill="1" applyBorder="1" applyAlignment="1" applyProtection="1">
      <alignment horizontal="center" vertical="top" wrapText="1"/>
    </xf>
    <xf numFmtId="39" fontId="3" fillId="3" borderId="4" xfId="0" applyNumberFormat="1" applyFont="1" applyFill="1" applyBorder="1" applyAlignment="1" applyProtection="1">
      <alignment vertical="top" wrapText="1"/>
    </xf>
    <xf numFmtId="4" fontId="5" fillId="3" borderId="13" xfId="0" applyNumberFormat="1" applyFont="1" applyFill="1" applyBorder="1" applyAlignment="1" applyProtection="1">
      <alignment vertical="top"/>
    </xf>
    <xf numFmtId="2" fontId="5" fillId="3" borderId="12" xfId="0" applyNumberFormat="1" applyFont="1" applyFill="1" applyBorder="1" applyAlignment="1" applyProtection="1">
      <alignment horizontal="right" vertical="top"/>
    </xf>
    <xf numFmtId="2" fontId="5" fillId="3" borderId="26" xfId="0" applyNumberFormat="1" applyFont="1" applyFill="1" applyBorder="1" applyAlignment="1" applyProtection="1">
      <alignment horizontal="right" vertical="top"/>
    </xf>
    <xf numFmtId="0" fontId="2" fillId="3" borderId="27" xfId="0" applyFont="1" applyFill="1" applyBorder="1" applyAlignment="1" applyProtection="1">
      <alignment horizontal="left" vertical="top" wrapText="1"/>
    </xf>
    <xf numFmtId="167" fontId="2" fillId="3" borderId="27" xfId="0" applyNumberFormat="1" applyFont="1" applyFill="1" applyBorder="1" applyAlignment="1" applyProtection="1">
      <alignment horizontal="center" vertical="top"/>
    </xf>
    <xf numFmtId="4" fontId="5" fillId="3" borderId="27" xfId="0" applyNumberFormat="1" applyFont="1" applyFill="1" applyBorder="1" applyAlignment="1" applyProtection="1">
      <alignment vertical="top"/>
    </xf>
    <xf numFmtId="4" fontId="5" fillId="3" borderId="28" xfId="0" applyNumberFormat="1" applyFont="1" applyFill="1" applyBorder="1" applyAlignment="1" applyProtection="1">
      <alignment vertical="top"/>
    </xf>
    <xf numFmtId="0" fontId="2" fillId="3" borderId="4" xfId="105" applyFont="1" applyFill="1" applyBorder="1" applyAlignment="1" applyProtection="1">
      <alignment horizontal="left" vertical="top" wrapText="1"/>
    </xf>
    <xf numFmtId="172" fontId="2" fillId="3" borderId="4" xfId="105" applyNumberFormat="1" applyFont="1" applyFill="1" applyBorder="1" applyAlignment="1" applyProtection="1">
      <alignment horizontal="right" vertical="top" wrapText="1"/>
    </xf>
    <xf numFmtId="0" fontId="2" fillId="3" borderId="4" xfId="105" applyFont="1" applyFill="1" applyBorder="1" applyAlignment="1" applyProtection="1">
      <alignment horizontal="center" vertical="top"/>
    </xf>
    <xf numFmtId="2" fontId="2" fillId="3" borderId="4" xfId="105" applyNumberFormat="1" applyFont="1" applyFill="1" applyBorder="1" applyAlignment="1" applyProtection="1">
      <alignment vertical="top"/>
    </xf>
    <xf numFmtId="0" fontId="3" fillId="3" borderId="4" xfId="105" applyFont="1" applyFill="1" applyBorder="1" applyAlignment="1" applyProtection="1">
      <alignment horizontal="left" vertical="top" wrapText="1"/>
    </xf>
    <xf numFmtId="2" fontId="3" fillId="3" borderId="4" xfId="105" applyNumberFormat="1" applyFont="1" applyFill="1" applyBorder="1" applyAlignment="1" applyProtection="1">
      <alignment vertical="top"/>
    </xf>
    <xf numFmtId="0" fontId="3" fillId="3" borderId="4" xfId="105" applyFont="1" applyFill="1" applyBorder="1" applyAlignment="1" applyProtection="1">
      <alignment horizontal="center" vertical="top"/>
    </xf>
    <xf numFmtId="0" fontId="2" fillId="3" borderId="4" xfId="101" applyFont="1" applyFill="1" applyBorder="1" applyAlignment="1" applyProtection="1">
      <alignment horizontal="justify" vertical="top" wrapText="1"/>
    </xf>
    <xf numFmtId="2" fontId="2" fillId="3" borderId="12" xfId="14" applyNumberFormat="1" applyFont="1" applyFill="1" applyBorder="1" applyAlignment="1" applyProtection="1">
      <alignment horizontal="right" vertical="top" wrapText="1"/>
    </xf>
    <xf numFmtId="4" fontId="2" fillId="4" borderId="4" xfId="106" applyNumberFormat="1" applyFont="1" applyFill="1" applyBorder="1" applyAlignment="1" applyProtection="1">
      <alignment horizontal="center" vertical="top"/>
    </xf>
    <xf numFmtId="0" fontId="2" fillId="4" borderId="4" xfId="101" applyFont="1" applyFill="1" applyBorder="1" applyAlignment="1" applyProtection="1">
      <alignment horizontal="center" vertical="top"/>
    </xf>
    <xf numFmtId="4" fontId="2" fillId="3" borderId="13" xfId="29" applyNumberFormat="1" applyFont="1" applyFill="1" applyBorder="1" applyAlignment="1" applyProtection="1">
      <alignment horizontal="right" vertical="top" wrapText="1"/>
    </xf>
    <xf numFmtId="2" fontId="2" fillId="3" borderId="26" xfId="14" applyNumberFormat="1" applyFont="1" applyFill="1" applyBorder="1" applyAlignment="1" applyProtection="1">
      <alignment horizontal="right" vertical="top" wrapText="1"/>
    </xf>
    <xf numFmtId="0" fontId="2" fillId="3" borderId="27" xfId="101" applyFont="1" applyFill="1" applyBorder="1" applyAlignment="1" applyProtection="1">
      <alignment horizontal="justify" vertical="top" wrapText="1"/>
    </xf>
    <xf numFmtId="4" fontId="2" fillId="4" borderId="27" xfId="106" applyNumberFormat="1" applyFont="1" applyFill="1" applyBorder="1" applyAlignment="1" applyProtection="1">
      <alignment horizontal="center" vertical="top"/>
    </xf>
    <xf numFmtId="0" fontId="2" fillId="4" borderId="27" xfId="101" applyFont="1" applyFill="1" applyBorder="1" applyAlignment="1" applyProtection="1">
      <alignment horizontal="center" vertical="top"/>
    </xf>
    <xf numFmtId="4" fontId="2" fillId="3" borderId="28" xfId="29" applyNumberFormat="1" applyFont="1" applyFill="1" applyBorder="1" applyAlignment="1" applyProtection="1">
      <alignment horizontal="right" vertical="top" wrapText="1"/>
    </xf>
    <xf numFmtId="168" fontId="2" fillId="3" borderId="12" xfId="14" applyNumberFormat="1" applyFont="1" applyFill="1" applyBorder="1" applyAlignment="1" applyProtection="1">
      <alignment horizontal="right" vertical="top" wrapText="1"/>
    </xf>
    <xf numFmtId="1" fontId="3" fillId="3" borderId="12" xfId="14" applyNumberFormat="1" applyFont="1" applyFill="1" applyBorder="1" applyAlignment="1" applyProtection="1">
      <alignment horizontal="right" vertical="top" wrapText="1"/>
    </xf>
    <xf numFmtId="2" fontId="2" fillId="3" borderId="4" xfId="105" applyNumberFormat="1" applyFont="1" applyFill="1" applyBorder="1" applyAlignment="1" applyProtection="1">
      <alignment horizontal="right" vertical="top" wrapText="1"/>
    </xf>
    <xf numFmtId="4" fontId="2" fillId="3" borderId="13" xfId="105" applyNumberFormat="1" applyFont="1" applyFill="1" applyBorder="1" applyAlignment="1" applyProtection="1">
      <alignment horizontal="right" vertical="top" wrapText="1"/>
    </xf>
    <xf numFmtId="170" fontId="2" fillId="3" borderId="4" xfId="105" applyNumberFormat="1" applyFont="1" applyFill="1" applyBorder="1" applyAlignment="1" applyProtection="1">
      <alignment vertical="top" wrapText="1"/>
    </xf>
    <xf numFmtId="192" fontId="2" fillId="3" borderId="4" xfId="105" applyNumberFormat="1" applyFont="1" applyFill="1" applyBorder="1" applyAlignment="1" applyProtection="1">
      <alignment horizontal="right" vertical="top"/>
    </xf>
    <xf numFmtId="0" fontId="2" fillId="3" borderId="4" xfId="105" applyFont="1" applyFill="1" applyBorder="1" applyAlignment="1" applyProtection="1">
      <alignment horizontal="center" vertical="top" wrapText="1"/>
    </xf>
    <xf numFmtId="0" fontId="5" fillId="3" borderId="12" xfId="0" applyNumberFormat="1" applyFont="1" applyFill="1" applyBorder="1" applyAlignment="1" applyProtection="1">
      <alignment vertical="top"/>
    </xf>
    <xf numFmtId="4" fontId="2" fillId="3" borderId="4" xfId="41" applyNumberFormat="1" applyFont="1" applyFill="1" applyBorder="1" applyAlignment="1" applyProtection="1">
      <alignment vertical="top" wrapText="1"/>
    </xf>
    <xf numFmtId="170" fontId="11" fillId="3" borderId="4" xfId="41" applyNumberFormat="1" applyFont="1" applyFill="1" applyBorder="1" applyAlignment="1" applyProtection="1">
      <alignment horizontal="center" vertical="top"/>
    </xf>
    <xf numFmtId="0" fontId="2" fillId="3" borderId="4" xfId="41" applyFont="1" applyFill="1" applyBorder="1" applyAlignment="1" applyProtection="1">
      <alignment horizontal="left" vertical="top"/>
    </xf>
    <xf numFmtId="0" fontId="2" fillId="3" borderId="4" xfId="41" applyFont="1" applyFill="1" applyBorder="1" applyAlignment="1" applyProtection="1">
      <alignment vertical="top" wrapText="1"/>
    </xf>
    <xf numFmtId="0" fontId="2" fillId="3" borderId="4" xfId="41" applyFont="1" applyFill="1" applyBorder="1" applyAlignment="1" applyProtection="1">
      <alignment horizontal="center" vertical="top"/>
    </xf>
    <xf numFmtId="0" fontId="6" fillId="3" borderId="12" xfId="0" applyNumberFormat="1" applyFont="1" applyFill="1" applyBorder="1" applyAlignment="1" applyProtection="1">
      <alignment vertical="top"/>
    </xf>
    <xf numFmtId="0" fontId="3" fillId="3" borderId="4" xfId="41" applyFont="1" applyFill="1" applyBorder="1" applyAlignment="1" applyProtection="1">
      <alignment horizontal="left" vertical="top"/>
    </xf>
    <xf numFmtId="0" fontId="5" fillId="3" borderId="12" xfId="0" applyNumberFormat="1" applyFont="1" applyFill="1" applyBorder="1" applyAlignment="1" applyProtection="1">
      <alignment horizontal="right" vertical="top"/>
    </xf>
    <xf numFmtId="170" fontId="2" fillId="3" borderId="4" xfId="41" applyNumberFormat="1" applyFont="1" applyFill="1" applyBorder="1" applyAlignment="1" applyProtection="1">
      <alignment horizontal="center" vertical="top"/>
    </xf>
    <xf numFmtId="0" fontId="3" fillId="3" borderId="4" xfId="17" applyFont="1" applyFill="1" applyBorder="1" applyAlignment="1" applyProtection="1">
      <alignment vertical="top" wrapText="1"/>
    </xf>
    <xf numFmtId="0" fontId="3" fillId="3" borderId="4" xfId="41" applyFont="1" applyFill="1" applyBorder="1" applyAlignment="1" applyProtection="1">
      <alignment vertical="top" wrapText="1"/>
    </xf>
    <xf numFmtId="167" fontId="2" fillId="3" borderId="4" xfId="41" applyNumberFormat="1" applyFont="1" applyFill="1" applyBorder="1" applyAlignment="1" applyProtection="1">
      <alignment horizontal="center" vertical="top" wrapText="1"/>
    </xf>
    <xf numFmtId="4" fontId="11" fillId="3" borderId="4" xfId="41" applyNumberFormat="1" applyFont="1" applyFill="1" applyBorder="1" applyAlignment="1" applyProtection="1">
      <alignment horizontal="right" vertical="top"/>
    </xf>
    <xf numFmtId="0" fontId="3" fillId="3" borderId="4" xfId="41" quotePrefix="1" applyFont="1" applyFill="1" applyBorder="1" applyAlignment="1" applyProtection="1">
      <alignment horizontal="left" vertical="top"/>
    </xf>
    <xf numFmtId="0" fontId="5" fillId="3" borderId="26" xfId="0" applyNumberFormat="1" applyFont="1" applyFill="1" applyBorder="1" applyAlignment="1" applyProtection="1">
      <alignment horizontal="right" vertical="top"/>
    </xf>
    <xf numFmtId="0" fontId="2" fillId="3" borderId="27" xfId="41" applyFont="1" applyFill="1" applyBorder="1" applyAlignment="1" applyProtection="1">
      <alignment vertical="top" wrapText="1"/>
    </xf>
    <xf numFmtId="4" fontId="2" fillId="3" borderId="27" xfId="41" applyNumberFormat="1" applyFont="1" applyFill="1" applyBorder="1" applyAlignment="1" applyProtection="1">
      <alignment vertical="top" wrapText="1"/>
    </xf>
    <xf numFmtId="0" fontId="2" fillId="3" borderId="27" xfId="41" applyFont="1" applyFill="1" applyBorder="1" applyAlignment="1" applyProtection="1">
      <alignment horizontal="center" vertical="top"/>
    </xf>
    <xf numFmtId="0" fontId="2" fillId="3" borderId="4" xfId="41" quotePrefix="1" applyFont="1" applyFill="1" applyBorder="1" applyAlignment="1" applyProtection="1">
      <alignment horizontal="left" vertical="top"/>
    </xf>
    <xf numFmtId="167" fontId="2" fillId="3" borderId="4" xfId="23" applyNumberFormat="1" applyFont="1" applyFill="1" applyBorder="1" applyAlignment="1" applyProtection="1">
      <alignment horizontal="center" vertical="top" wrapText="1"/>
    </xf>
    <xf numFmtId="39" fontId="3" fillId="3" borderId="4" xfId="16" applyNumberFormat="1" applyFont="1" applyFill="1" applyBorder="1" applyAlignment="1" applyProtection="1">
      <alignment vertical="top" wrapText="1"/>
    </xf>
    <xf numFmtId="4" fontId="2" fillId="3" borderId="4" xfId="41" applyNumberFormat="1" applyFont="1" applyFill="1" applyBorder="1" applyAlignment="1" applyProtection="1">
      <alignment horizontal="right" vertical="top"/>
    </xf>
    <xf numFmtId="4" fontId="11" fillId="3" borderId="4" xfId="41" applyNumberFormat="1" applyFont="1" applyFill="1" applyBorder="1" applyAlignment="1" applyProtection="1">
      <alignment horizontal="center" vertical="top"/>
    </xf>
    <xf numFmtId="0" fontId="11" fillId="3" borderId="4" xfId="41" applyFont="1" applyFill="1" applyBorder="1" applyAlignment="1" applyProtection="1">
      <alignment horizontal="left" vertical="top" wrapText="1"/>
    </xf>
    <xf numFmtId="0" fontId="2" fillId="0" borderId="4" xfId="0" applyFont="1" applyBorder="1" applyAlignment="1" applyProtection="1">
      <alignment vertical="top"/>
    </xf>
    <xf numFmtId="0" fontId="11" fillId="3" borderId="4" xfId="41" applyFont="1" applyFill="1" applyBorder="1" applyAlignment="1" applyProtection="1">
      <alignment horizontal="left" vertical="top"/>
    </xf>
    <xf numFmtId="0" fontId="2" fillId="3" borderId="4" xfId="41" applyFont="1" applyFill="1" applyBorder="1" applyAlignment="1" applyProtection="1">
      <alignment horizontal="left" vertical="top" wrapText="1"/>
    </xf>
    <xf numFmtId="0" fontId="2" fillId="3" borderId="27" xfId="0" applyFont="1" applyFill="1" applyBorder="1" applyAlignment="1" applyProtection="1">
      <alignment horizontal="justify" vertical="top" wrapText="1"/>
    </xf>
    <xf numFmtId="1" fontId="5" fillId="3" borderId="12" xfId="0" applyNumberFormat="1" applyFont="1" applyFill="1" applyBorder="1" applyAlignment="1" applyProtection="1">
      <alignment vertical="top"/>
    </xf>
    <xf numFmtId="9" fontId="11" fillId="3" borderId="9" xfId="37" applyFont="1" applyFill="1" applyBorder="1" applyAlignment="1" applyProtection="1">
      <alignment vertical="top"/>
    </xf>
    <xf numFmtId="0" fontId="3" fillId="3" borderId="9" xfId="41" applyFont="1" applyFill="1" applyBorder="1" applyAlignment="1" applyProtection="1">
      <alignment vertical="top" wrapText="1"/>
    </xf>
    <xf numFmtId="1" fontId="3" fillId="3" borderId="12" xfId="0" applyNumberFormat="1" applyFont="1" applyFill="1" applyBorder="1" applyAlignment="1" applyProtection="1">
      <alignment horizontal="right" vertical="top"/>
    </xf>
    <xf numFmtId="4" fontId="2" fillId="3" borderId="4" xfId="6" applyNumberFormat="1" applyFont="1" applyFill="1" applyBorder="1" applyAlignment="1" applyProtection="1">
      <alignment vertical="top" wrapText="1"/>
    </xf>
    <xf numFmtId="4" fontId="2" fillId="3" borderId="4" xfId="0" applyNumberFormat="1" applyFont="1" applyFill="1" applyBorder="1" applyAlignment="1" applyProtection="1">
      <alignment horizontal="center" vertical="top"/>
    </xf>
    <xf numFmtId="168" fontId="2" fillId="3" borderId="12" xfId="0" applyNumberFormat="1" applyFont="1" applyFill="1" applyBorder="1" applyAlignment="1" applyProtection="1">
      <alignment vertical="top" wrapText="1"/>
    </xf>
    <xf numFmtId="4" fontId="2" fillId="3" borderId="4" xfId="6" applyNumberFormat="1" applyFont="1" applyFill="1" applyBorder="1" applyAlignment="1" applyProtection="1">
      <alignment horizontal="right" vertical="top" wrapText="1"/>
    </xf>
    <xf numFmtId="4" fontId="2" fillId="3" borderId="13" xfId="11" applyNumberFormat="1" applyFont="1" applyFill="1" applyBorder="1" applyAlignment="1" applyProtection="1">
      <alignment horizontal="right" vertical="top" wrapText="1"/>
    </xf>
    <xf numFmtId="168" fontId="2" fillId="3" borderId="12" xfId="0" applyNumberFormat="1" applyFont="1" applyFill="1" applyBorder="1" applyAlignment="1" applyProtection="1">
      <alignment vertical="top"/>
    </xf>
    <xf numFmtId="4" fontId="2" fillId="3" borderId="13" xfId="11" applyNumberFormat="1" applyFont="1" applyFill="1" applyBorder="1" applyAlignment="1" applyProtection="1">
      <alignment horizontal="right" vertical="top"/>
    </xf>
    <xf numFmtId="0" fontId="3" fillId="3" borderId="4" xfId="0" applyFont="1" applyFill="1" applyBorder="1" applyAlignment="1" applyProtection="1">
      <alignment horizontal="left" vertical="top"/>
    </xf>
    <xf numFmtId="43" fontId="2" fillId="3" borderId="4" xfId="65" applyFont="1" applyFill="1" applyBorder="1" applyAlignment="1" applyProtection="1">
      <alignment vertical="top"/>
    </xf>
    <xf numFmtId="0" fontId="2" fillId="3" borderId="12" xfId="0" applyFont="1" applyFill="1" applyBorder="1" applyAlignment="1" applyProtection="1">
      <alignment horizontal="right" vertical="top"/>
    </xf>
    <xf numFmtId="167" fontId="2" fillId="3" borderId="4" xfId="9" applyNumberFormat="1" applyFont="1" applyFill="1" applyBorder="1" applyAlignment="1" applyProtection="1">
      <alignment vertical="top" wrapText="1"/>
    </xf>
    <xf numFmtId="4" fontId="5" fillId="3" borderId="4" xfId="0" applyNumberFormat="1" applyFont="1" applyFill="1" applyBorder="1" applyAlignment="1" applyProtection="1">
      <alignment horizontal="center" vertical="top"/>
    </xf>
    <xf numFmtId="0" fontId="3" fillId="3" borderId="4" xfId="9" applyFont="1" applyFill="1" applyBorder="1" applyAlignment="1" applyProtection="1">
      <alignment horizontal="left" vertical="top" wrapText="1"/>
    </xf>
    <xf numFmtId="0" fontId="2" fillId="3" borderId="26" xfId="0" applyFont="1" applyFill="1" applyBorder="1" applyAlignment="1" applyProtection="1">
      <alignment horizontal="right" vertical="top"/>
    </xf>
    <xf numFmtId="0" fontId="5" fillId="3" borderId="27" xfId="0" applyFont="1" applyFill="1" applyBorder="1" applyAlignment="1" applyProtection="1">
      <alignment vertical="top" wrapText="1"/>
    </xf>
    <xf numFmtId="43" fontId="2" fillId="3" borderId="27" xfId="65" applyFont="1" applyFill="1" applyBorder="1" applyAlignment="1" applyProtection="1">
      <alignment vertical="top"/>
    </xf>
    <xf numFmtId="4" fontId="5" fillId="3" borderId="27" xfId="0" applyNumberFormat="1" applyFont="1" applyFill="1" applyBorder="1" applyAlignment="1" applyProtection="1">
      <alignment horizontal="center" vertical="top"/>
    </xf>
    <xf numFmtId="4" fontId="5" fillId="3" borderId="4" xfId="23" applyNumberFormat="1" applyFont="1" applyFill="1" applyBorder="1" applyAlignment="1" applyProtection="1">
      <alignment horizontal="center" vertical="top"/>
    </xf>
    <xf numFmtId="0" fontId="28" fillId="3" borderId="4" xfId="0" applyFont="1" applyFill="1" applyBorder="1" applyAlignment="1" applyProtection="1">
      <alignment vertical="top" wrapText="1"/>
    </xf>
    <xf numFmtId="0" fontId="28" fillId="7" borderId="4" xfId="0" applyFont="1" applyFill="1" applyBorder="1" applyAlignment="1" applyProtection="1">
      <alignment vertical="top" wrapText="1"/>
    </xf>
    <xf numFmtId="2" fontId="2" fillId="3" borderId="12" xfId="0" applyNumberFormat="1" applyFont="1" applyFill="1" applyBorder="1" applyAlignment="1" applyProtection="1">
      <alignment horizontal="right" vertical="top"/>
    </xf>
    <xf numFmtId="43" fontId="2" fillId="3" borderId="4" xfId="0" applyNumberFormat="1" applyFont="1" applyFill="1" applyBorder="1" applyAlignment="1" applyProtection="1">
      <alignment horizontal="center" vertical="top" wrapText="1"/>
    </xf>
    <xf numFmtId="39" fontId="2" fillId="3" borderId="4" xfId="0" applyNumberFormat="1" applyFont="1" applyFill="1" applyBorder="1" applyAlignment="1" applyProtection="1">
      <alignment vertical="top" wrapText="1"/>
    </xf>
    <xf numFmtId="1" fontId="2" fillId="3" borderId="12" xfId="0" applyNumberFormat="1" applyFont="1" applyFill="1" applyBorder="1" applyAlignment="1" applyProtection="1">
      <alignment horizontal="right" vertical="top"/>
    </xf>
    <xf numFmtId="0" fontId="6" fillId="3" borderId="12" xfId="0" applyFont="1" applyFill="1" applyBorder="1" applyAlignment="1" applyProtection="1">
      <alignment horizontal="right" vertical="top"/>
    </xf>
    <xf numFmtId="0" fontId="2" fillId="3" borderId="4" xfId="20" applyFont="1" applyFill="1" applyBorder="1" applyAlignment="1" applyProtection="1">
      <alignment horizontal="left" vertical="top" wrapText="1"/>
    </xf>
    <xf numFmtId="43" fontId="5" fillId="3" borderId="4" xfId="65" applyFont="1" applyFill="1" applyBorder="1" applyAlignment="1" applyProtection="1">
      <alignment horizontal="right" vertical="top" wrapText="1"/>
    </xf>
    <xf numFmtId="0" fontId="5" fillId="3" borderId="4" xfId="0" applyFont="1" applyFill="1" applyBorder="1" applyAlignment="1" applyProtection="1">
      <alignment horizontal="center" vertical="top" wrapText="1"/>
    </xf>
    <xf numFmtId="4" fontId="5" fillId="3" borderId="13" xfId="65" applyNumberFormat="1" applyFont="1" applyFill="1" applyBorder="1" applyAlignment="1" applyProtection="1">
      <alignment vertical="top"/>
    </xf>
    <xf numFmtId="168" fontId="2" fillId="3" borderId="12" xfId="0" applyNumberFormat="1" applyFont="1" applyFill="1" applyBorder="1" applyAlignment="1" applyProtection="1">
      <alignment horizontal="right" vertical="top" wrapText="1"/>
    </xf>
    <xf numFmtId="1" fontId="3" fillId="3" borderId="12" xfId="0" applyNumberFormat="1" applyFont="1" applyFill="1" applyBorder="1" applyAlignment="1" applyProtection="1">
      <alignment horizontal="right" vertical="top" wrapText="1"/>
    </xf>
    <xf numFmtId="0" fontId="3" fillId="3" borderId="12" xfId="0" applyFont="1" applyFill="1" applyBorder="1" applyAlignment="1" applyProtection="1">
      <alignment horizontal="right" vertical="top" wrapText="1"/>
    </xf>
    <xf numFmtId="1" fontId="3" fillId="3" borderId="12" xfId="0" applyNumberFormat="1" applyFont="1" applyFill="1" applyBorder="1" applyAlignment="1" applyProtection="1">
      <alignment vertical="top"/>
    </xf>
    <xf numFmtId="0" fontId="3" fillId="3" borderId="4" xfId="0" applyFont="1" applyFill="1" applyBorder="1" applyAlignment="1" applyProtection="1">
      <alignment vertical="top"/>
    </xf>
    <xf numFmtId="0" fontId="2" fillId="3" borderId="4" xfId="9" applyFont="1" applyFill="1" applyBorder="1" applyAlignment="1" applyProtection="1">
      <alignment vertical="top"/>
    </xf>
    <xf numFmtId="4" fontId="2" fillId="3" borderId="4" xfId="9" applyNumberFormat="1" applyFont="1" applyFill="1" applyBorder="1" applyAlignment="1" applyProtection="1">
      <alignment vertical="top" wrapText="1"/>
    </xf>
    <xf numFmtId="170" fontId="2" fillId="3" borderId="4" xfId="9" applyNumberFormat="1" applyFont="1" applyFill="1" applyBorder="1" applyAlignment="1" applyProtection="1">
      <alignment horizontal="center" vertical="top"/>
    </xf>
    <xf numFmtId="0" fontId="2" fillId="3" borderId="4" xfId="9" applyFont="1" applyFill="1" applyBorder="1" applyAlignment="1" applyProtection="1">
      <alignment horizontal="left" vertical="top"/>
    </xf>
    <xf numFmtId="0" fontId="2" fillId="3" borderId="4" xfId="9" applyFont="1" applyFill="1" applyBorder="1" applyAlignment="1" applyProtection="1">
      <alignment horizontal="justify" vertical="top" wrapText="1"/>
    </xf>
    <xf numFmtId="0" fontId="2" fillId="3" borderId="4" xfId="9" applyFont="1" applyFill="1" applyBorder="1" applyAlignment="1" applyProtection="1">
      <alignment horizontal="center" vertical="top"/>
    </xf>
    <xf numFmtId="168" fontId="3" fillId="3" borderId="12" xfId="0" applyNumberFormat="1" applyFont="1" applyFill="1" applyBorder="1" applyAlignment="1" applyProtection="1">
      <alignment vertical="top"/>
    </xf>
    <xf numFmtId="0" fontId="3" fillId="3" borderId="4" xfId="9" applyFont="1" applyFill="1" applyBorder="1" applyAlignment="1" applyProtection="1">
      <alignment horizontal="left" vertical="top"/>
    </xf>
    <xf numFmtId="0" fontId="2" fillId="3" borderId="12" xfId="0" applyNumberFormat="1" applyFont="1" applyFill="1" applyBorder="1" applyAlignment="1" applyProtection="1">
      <alignment horizontal="right" vertical="top"/>
    </xf>
    <xf numFmtId="0" fontId="2" fillId="3" borderId="4" xfId="9" applyFont="1" applyFill="1" applyBorder="1" applyAlignment="1" applyProtection="1">
      <alignment vertical="top" wrapText="1"/>
    </xf>
    <xf numFmtId="0" fontId="2" fillId="3" borderId="26" xfId="0" applyNumberFormat="1" applyFont="1" applyFill="1" applyBorder="1" applyAlignment="1" applyProtection="1">
      <alignment horizontal="right" vertical="top"/>
    </xf>
    <xf numFmtId="0" fontId="2" fillId="3" borderId="27" xfId="9" applyFont="1" applyFill="1" applyBorder="1" applyAlignment="1" applyProtection="1">
      <alignment vertical="top"/>
    </xf>
    <xf numFmtId="4" fontId="2" fillId="3" borderId="27" xfId="9" applyNumberFormat="1" applyFont="1" applyFill="1" applyBorder="1" applyAlignment="1" applyProtection="1">
      <alignment vertical="top" wrapText="1"/>
    </xf>
    <xf numFmtId="170" fontId="2" fillId="3" borderId="27" xfId="9" applyNumberFormat="1" applyFont="1" applyFill="1" applyBorder="1" applyAlignment="1" applyProtection="1">
      <alignment horizontal="center" vertical="top"/>
    </xf>
    <xf numFmtId="0" fontId="3" fillId="3" borderId="4" xfId="9" applyFont="1" applyFill="1" applyBorder="1" applyAlignment="1" applyProtection="1">
      <alignment vertical="top" wrapText="1"/>
    </xf>
    <xf numFmtId="4" fontId="2" fillId="3" borderId="4" xfId="9" applyNumberFormat="1" applyFont="1" applyFill="1" applyBorder="1" applyAlignment="1" applyProtection="1">
      <alignment horizontal="right" vertical="top"/>
    </xf>
    <xf numFmtId="167" fontId="2" fillId="3" borderId="4" xfId="9" applyNumberFormat="1" applyFont="1" applyFill="1" applyBorder="1" applyAlignment="1" applyProtection="1">
      <alignment horizontal="center" vertical="top" wrapText="1"/>
    </xf>
    <xf numFmtId="0" fontId="3" fillId="3" borderId="4" xfId="9" quotePrefix="1" applyFont="1" applyFill="1" applyBorder="1" applyAlignment="1" applyProtection="1">
      <alignment horizontal="left" vertical="top"/>
    </xf>
    <xf numFmtId="0" fontId="2" fillId="3" borderId="4" xfId="9" quotePrefix="1" applyFont="1" applyFill="1" applyBorder="1" applyAlignment="1" applyProtection="1">
      <alignment horizontal="left" vertical="top"/>
    </xf>
    <xf numFmtId="2" fontId="3" fillId="3" borderId="12" xfId="0" applyNumberFormat="1" applyFont="1" applyFill="1" applyBorder="1" applyAlignment="1" applyProtection="1">
      <alignment vertical="top"/>
    </xf>
    <xf numFmtId="4" fontId="2" fillId="3" borderId="4" xfId="9" applyNumberFormat="1" applyFont="1" applyFill="1" applyBorder="1" applyAlignment="1" applyProtection="1">
      <alignment horizontal="center" vertical="top"/>
    </xf>
    <xf numFmtId="0" fontId="2" fillId="3" borderId="4" xfId="9" applyFont="1" applyFill="1" applyBorder="1" applyAlignment="1" applyProtection="1">
      <alignment horizontal="left" vertical="top" wrapText="1"/>
    </xf>
    <xf numFmtId="2" fontId="2" fillId="3" borderId="12" xfId="0" applyNumberFormat="1" applyFont="1" applyFill="1" applyBorder="1" applyAlignment="1" applyProtection="1">
      <alignment vertical="top"/>
    </xf>
    <xf numFmtId="0" fontId="2" fillId="0" borderId="30" xfId="96" applyNumberFormat="1" applyFont="1" applyFill="1" applyBorder="1" applyAlignment="1" applyProtection="1">
      <alignment vertical="top" wrapText="1"/>
    </xf>
    <xf numFmtId="0" fontId="2" fillId="3" borderId="27" xfId="0" applyFont="1" applyFill="1" applyBorder="1" applyAlignment="1" applyProtection="1">
      <alignment horizontal="center" vertical="top"/>
    </xf>
    <xf numFmtId="1" fontId="2" fillId="3" borderId="12" xfId="0" applyNumberFormat="1" applyFont="1" applyFill="1" applyBorder="1" applyAlignment="1" applyProtection="1">
      <alignment vertical="top"/>
    </xf>
    <xf numFmtId="168" fontId="3" fillId="3" borderId="12" xfId="2" applyNumberFormat="1" applyFont="1" applyFill="1" applyBorder="1" applyAlignment="1" applyProtection="1">
      <alignment horizontal="center" vertical="top"/>
    </xf>
    <xf numFmtId="0" fontId="3" fillId="3" borderId="4" xfId="2" applyFont="1" applyFill="1" applyBorder="1" applyAlignment="1" applyProtection="1">
      <alignment vertical="top" wrapText="1"/>
    </xf>
    <xf numFmtId="165" fontId="2" fillId="3" borderId="4" xfId="3" applyFont="1" applyFill="1" applyBorder="1" applyAlignment="1" applyProtection="1">
      <alignment vertical="top"/>
    </xf>
    <xf numFmtId="167" fontId="2" fillId="3" borderId="4" xfId="2" applyNumberFormat="1" applyFont="1" applyFill="1" applyBorder="1" applyAlignment="1" applyProtection="1">
      <alignment horizontal="center" vertical="top"/>
    </xf>
    <xf numFmtId="4" fontId="2" fillId="3" borderId="13" xfId="2" applyNumberFormat="1" applyFont="1" applyFill="1" applyBorder="1" applyAlignment="1" applyProtection="1">
      <alignment horizontal="right" vertical="top"/>
    </xf>
    <xf numFmtId="168" fontId="2" fillId="3" borderId="12" xfId="2" applyNumberFormat="1" applyFont="1" applyFill="1" applyBorder="1" applyAlignment="1" applyProtection="1">
      <alignment horizontal="right" vertical="top"/>
    </xf>
    <xf numFmtId="0" fontId="2" fillId="3" borderId="4" xfId="2" applyFont="1" applyFill="1" applyBorder="1" applyAlignment="1" applyProtection="1">
      <alignment vertical="top" wrapText="1"/>
    </xf>
    <xf numFmtId="0" fontId="28" fillId="3" borderId="12" xfId="0" applyFont="1" applyFill="1" applyBorder="1" applyAlignment="1" applyProtection="1">
      <alignment vertical="top" wrapText="1"/>
    </xf>
    <xf numFmtId="0" fontId="3" fillId="3" borderId="4" xfId="0" applyNumberFormat="1" applyFont="1" applyFill="1" applyBorder="1" applyAlignment="1" applyProtection="1">
      <alignment vertical="top" wrapText="1"/>
    </xf>
    <xf numFmtId="0" fontId="15" fillId="3" borderId="4" xfId="0" applyFont="1" applyFill="1" applyBorder="1" applyAlignment="1" applyProtection="1">
      <alignment vertical="top" wrapText="1"/>
    </xf>
    <xf numFmtId="4" fontId="15" fillId="3" borderId="13" xfId="0" applyNumberFormat="1" applyFont="1" applyFill="1" applyBorder="1" applyAlignment="1" applyProtection="1">
      <alignment vertical="top" wrapText="1"/>
    </xf>
    <xf numFmtId="0" fontId="15" fillId="3" borderId="12" xfId="0" applyFont="1" applyFill="1" applyBorder="1" applyAlignment="1" applyProtection="1">
      <alignment vertical="top" wrapText="1"/>
    </xf>
    <xf numFmtId="166" fontId="2" fillId="3" borderId="4" xfId="70" applyFont="1" applyFill="1" applyBorder="1" applyAlignment="1" applyProtection="1">
      <alignment horizontal="center" vertical="top"/>
    </xf>
    <xf numFmtId="0" fontId="10" fillId="3" borderId="12" xfId="0" applyFont="1" applyFill="1" applyBorder="1" applyAlignment="1" applyProtection="1">
      <alignment vertical="top" wrapText="1"/>
    </xf>
    <xf numFmtId="166" fontId="11" fillId="3" borderId="4" xfId="70" applyFont="1" applyFill="1" applyBorder="1" applyAlignment="1" applyProtection="1">
      <alignment horizontal="center" vertical="top"/>
    </xf>
    <xf numFmtId="4" fontId="2" fillId="3" borderId="13" xfId="41" applyNumberFormat="1" applyFont="1" applyFill="1" applyBorder="1" applyAlignment="1" applyProtection="1">
      <alignment horizontal="right" vertical="top"/>
    </xf>
    <xf numFmtId="0" fontId="11" fillId="3" borderId="12" xfId="0" applyFont="1" applyFill="1" applyBorder="1" applyAlignment="1" applyProtection="1">
      <alignment horizontal="right" vertical="top" wrapText="1"/>
    </xf>
    <xf numFmtId="1" fontId="3" fillId="3" borderId="12" xfId="41" applyNumberFormat="1" applyFont="1" applyFill="1" applyBorder="1" applyAlignment="1" applyProtection="1">
      <alignment horizontal="right" vertical="top"/>
    </xf>
    <xf numFmtId="0" fontId="3" fillId="3" borderId="4" xfId="41" applyFont="1" applyFill="1" applyBorder="1" applyAlignment="1" applyProtection="1">
      <alignment vertical="top"/>
    </xf>
    <xf numFmtId="166" fontId="2" fillId="3" borderId="4" xfId="70" applyFont="1" applyFill="1" applyBorder="1" applyAlignment="1" applyProtection="1">
      <alignment vertical="top"/>
    </xf>
    <xf numFmtId="168" fontId="2" fillId="3" borderId="12" xfId="41" applyNumberFormat="1" applyFont="1" applyFill="1" applyBorder="1" applyAlignment="1" applyProtection="1">
      <alignment horizontal="right" vertical="top"/>
    </xf>
    <xf numFmtId="0" fontId="2" fillId="3" borderId="12" xfId="41" applyFont="1" applyFill="1" applyBorder="1" applyAlignment="1" applyProtection="1">
      <alignment horizontal="right" vertical="top" wrapText="1"/>
    </xf>
    <xf numFmtId="0" fontId="3" fillId="3" borderId="12" xfId="99" applyFont="1" applyFill="1" applyBorder="1" applyAlignment="1" applyProtection="1">
      <alignment horizontal="right" vertical="top"/>
    </xf>
    <xf numFmtId="0" fontId="2" fillId="3" borderId="12" xfId="99" applyFont="1" applyFill="1" applyBorder="1" applyAlignment="1" applyProtection="1">
      <alignment horizontal="right" vertical="top"/>
    </xf>
    <xf numFmtId="0" fontId="2" fillId="3" borderId="4" xfId="79" applyFont="1" applyFill="1" applyBorder="1" applyAlignment="1" applyProtection="1">
      <alignment horizontal="left" vertical="top" wrapText="1"/>
    </xf>
    <xf numFmtId="0" fontId="3" fillId="3" borderId="26" xfId="99" applyFont="1" applyFill="1" applyBorder="1" applyAlignment="1" applyProtection="1">
      <alignment horizontal="right" vertical="top"/>
    </xf>
    <xf numFmtId="0" fontId="3" fillId="3" borderId="27" xfId="0" applyNumberFormat="1" applyFont="1" applyFill="1" applyBorder="1" applyAlignment="1" applyProtection="1">
      <alignment vertical="top" wrapText="1"/>
    </xf>
    <xf numFmtId="166" fontId="2" fillId="3" borderId="27" xfId="70" applyFont="1" applyFill="1" applyBorder="1" applyAlignment="1" applyProtection="1">
      <alignment horizontal="center" vertical="top"/>
    </xf>
    <xf numFmtId="4" fontId="2" fillId="3" borderId="28" xfId="41" applyNumberFormat="1" applyFont="1" applyFill="1" applyBorder="1" applyAlignment="1" applyProtection="1">
      <alignment horizontal="right" vertical="top"/>
    </xf>
    <xf numFmtId="0" fontId="3" fillId="3" borderId="12" xfId="72" applyNumberFormat="1" applyFont="1" applyFill="1" applyBorder="1" applyAlignment="1" applyProtection="1">
      <alignment horizontal="center" vertical="top"/>
    </xf>
    <xf numFmtId="0" fontId="3" fillId="3" borderId="4" xfId="72" applyFont="1" applyFill="1" applyBorder="1" applyAlignment="1" applyProtection="1">
      <alignment vertical="top" wrapText="1"/>
    </xf>
    <xf numFmtId="4" fontId="2" fillId="3" borderId="13" xfId="72" applyNumberFormat="1" applyFont="1" applyFill="1" applyBorder="1" applyAlignment="1" applyProtection="1">
      <alignment horizontal="right" vertical="top"/>
    </xf>
    <xf numFmtId="0" fontId="3" fillId="0" borderId="4" xfId="2" applyFont="1" applyFill="1" applyBorder="1" applyAlignment="1" applyProtection="1">
      <alignment vertical="top" wrapText="1"/>
    </xf>
    <xf numFmtId="37" fontId="3" fillId="3" borderId="20" xfId="0" applyNumberFormat="1" applyFont="1" applyFill="1" applyBorder="1" applyAlignment="1" applyProtection="1">
      <alignment horizontal="right" vertical="top"/>
    </xf>
    <xf numFmtId="4" fontId="2" fillId="3" borderId="9" xfId="22" applyNumberFormat="1" applyFont="1" applyFill="1" applyBorder="1" applyAlignment="1" applyProtection="1">
      <alignment vertical="top" wrapText="1"/>
    </xf>
    <xf numFmtId="0" fontId="3" fillId="3" borderId="9" xfId="0" applyFont="1" applyFill="1" applyBorder="1" applyAlignment="1" applyProtection="1">
      <alignment vertical="top"/>
    </xf>
    <xf numFmtId="4" fontId="3" fillId="3" borderId="21" xfId="41" applyNumberFormat="1" applyFont="1" applyFill="1" applyBorder="1" applyAlignment="1" applyProtection="1">
      <alignment vertical="top"/>
    </xf>
    <xf numFmtId="0" fontId="3" fillId="3" borderId="20" xfId="0" applyNumberFormat="1" applyFont="1" applyFill="1" applyBorder="1" applyAlignment="1" applyProtection="1">
      <alignment horizontal="right" vertical="top"/>
    </xf>
    <xf numFmtId="0" fontId="2" fillId="3" borderId="20" xfId="0" applyNumberFormat="1" applyFont="1" applyFill="1" applyBorder="1" applyAlignment="1" applyProtection="1">
      <alignment horizontal="right" vertical="top"/>
    </xf>
    <xf numFmtId="0" fontId="2" fillId="3" borderId="9" xfId="0" applyNumberFormat="1" applyFont="1" applyFill="1" applyBorder="1" applyAlignment="1" applyProtection="1">
      <alignment horizontal="left" vertical="top" wrapText="1"/>
    </xf>
    <xf numFmtId="4" fontId="2" fillId="3" borderId="21" xfId="41" applyNumberFormat="1" applyFont="1" applyFill="1" applyBorder="1" applyAlignment="1" applyProtection="1">
      <alignment vertical="top" wrapText="1"/>
    </xf>
    <xf numFmtId="4" fontId="2" fillId="3" borderId="21" xfId="100" applyNumberFormat="1" applyFont="1" applyFill="1" applyBorder="1" applyAlignment="1" applyProtection="1">
      <alignment horizontal="right" vertical="top"/>
    </xf>
    <xf numFmtId="0" fontId="5" fillId="3" borderId="9" xfId="0" applyFont="1" applyFill="1" applyBorder="1" applyAlignment="1" applyProtection="1">
      <alignment vertical="top"/>
    </xf>
    <xf numFmtId="0" fontId="2" fillId="3" borderId="36" xfId="0" applyNumberFormat="1" applyFont="1" applyFill="1" applyBorder="1" applyAlignment="1" applyProtection="1">
      <alignment horizontal="right" vertical="top"/>
    </xf>
    <xf numFmtId="0" fontId="2" fillId="3" borderId="35" xfId="0" applyFont="1" applyFill="1" applyBorder="1" applyAlignment="1" applyProtection="1">
      <alignment vertical="top"/>
    </xf>
    <xf numFmtId="0" fontId="2" fillId="3" borderId="35" xfId="0" applyFont="1" applyFill="1" applyBorder="1" applyAlignment="1" applyProtection="1">
      <alignment horizontal="center" vertical="top"/>
    </xf>
    <xf numFmtId="4" fontId="2" fillId="3" borderId="37" xfId="100" applyNumberFormat="1" applyFont="1" applyFill="1" applyBorder="1" applyAlignment="1" applyProtection="1">
      <alignment horizontal="right" vertical="top"/>
    </xf>
    <xf numFmtId="2" fontId="2" fillId="3" borderId="20" xfId="0" applyNumberFormat="1" applyFont="1" applyFill="1" applyBorder="1" applyAlignment="1" applyProtection="1">
      <alignment horizontal="right" vertical="top"/>
    </xf>
    <xf numFmtId="37" fontId="3" fillId="3" borderId="20" xfId="0" applyNumberFormat="1" applyFont="1" applyFill="1" applyBorder="1" applyAlignment="1" applyProtection="1">
      <alignment vertical="top"/>
    </xf>
    <xf numFmtId="168" fontId="2" fillId="3" borderId="20" xfId="100" applyNumberFormat="1" applyFont="1" applyFill="1" applyBorder="1" applyAlignment="1" applyProtection="1">
      <alignment horizontal="right" vertical="top"/>
    </xf>
    <xf numFmtId="167" fontId="2" fillId="3" borderId="9" xfId="100" applyNumberFormat="1" applyFont="1" applyFill="1" applyBorder="1" applyAlignment="1" applyProtection="1">
      <alignment horizontal="center" vertical="top"/>
    </xf>
    <xf numFmtId="4" fontId="3" fillId="3" borderId="9" xfId="0" applyNumberFormat="1" applyFont="1" applyFill="1" applyBorder="1" applyAlignment="1" applyProtection="1">
      <alignment horizontal="center" vertical="top"/>
    </xf>
    <xf numFmtId="0" fontId="2" fillId="3" borderId="9" xfId="100" applyFont="1" applyFill="1" applyBorder="1" applyAlignment="1" applyProtection="1">
      <alignment vertical="top" wrapText="1"/>
    </xf>
    <xf numFmtId="2" fontId="2" fillId="3" borderId="20" xfId="100" applyNumberFormat="1" applyFont="1" applyFill="1" applyBorder="1" applyAlignment="1" applyProtection="1">
      <alignment horizontal="right" vertical="top"/>
    </xf>
    <xf numFmtId="0" fontId="2" fillId="3" borderId="10" xfId="0" applyFont="1" applyFill="1" applyBorder="1" applyAlignment="1" applyProtection="1">
      <alignment vertical="top" wrapText="1"/>
    </xf>
    <xf numFmtId="4" fontId="2" fillId="3" borderId="10" xfId="0" applyNumberFormat="1" applyFont="1" applyFill="1" applyBorder="1" applyAlignment="1" applyProtection="1">
      <alignment vertical="top"/>
    </xf>
    <xf numFmtId="0" fontId="2" fillId="3" borderId="10" xfId="0" applyFont="1" applyFill="1" applyBorder="1" applyAlignment="1" applyProtection="1">
      <alignment horizontal="center" vertical="top"/>
    </xf>
    <xf numFmtId="0" fontId="2" fillId="3" borderId="9" xfId="0" applyFont="1" applyFill="1" applyBorder="1" applyAlignment="1" applyProtection="1">
      <alignment horizontal="left" vertical="top" wrapText="1"/>
    </xf>
    <xf numFmtId="4" fontId="2" fillId="3" borderId="21" xfId="41" applyNumberFormat="1" applyFont="1" applyFill="1" applyBorder="1" applyAlignment="1" applyProtection="1">
      <alignment vertical="top"/>
    </xf>
    <xf numFmtId="165" fontId="2" fillId="3" borderId="9" xfId="3" applyFont="1" applyFill="1" applyBorder="1" applyAlignment="1" applyProtection="1">
      <alignment vertical="top"/>
    </xf>
    <xf numFmtId="170" fontId="2" fillId="3" borderId="4" xfId="100" applyNumberFormat="1" applyFont="1" applyFill="1" applyBorder="1" applyAlignment="1" applyProtection="1">
      <alignment horizontal="center" vertical="top"/>
    </xf>
    <xf numFmtId="1" fontId="2" fillId="3" borderId="20" xfId="100" applyNumberFormat="1" applyFont="1" applyFill="1" applyBorder="1" applyAlignment="1" applyProtection="1">
      <alignment horizontal="right" vertical="top"/>
    </xf>
    <xf numFmtId="4" fontId="2" fillId="3" borderId="9" xfId="77" applyNumberFormat="1" applyFont="1" applyFill="1" applyBorder="1" applyAlignment="1" applyProtection="1">
      <alignment horizontal="right" vertical="top" wrapText="1"/>
    </xf>
    <xf numFmtId="167" fontId="2" fillId="3" borderId="9" xfId="17" applyNumberFormat="1" applyFont="1" applyFill="1" applyBorder="1" applyAlignment="1" applyProtection="1">
      <alignment horizontal="center" vertical="top"/>
    </xf>
    <xf numFmtId="0" fontId="2" fillId="3" borderId="0" xfId="100" applyFont="1" applyFill="1" applyBorder="1" applyAlignment="1" applyProtection="1">
      <alignment vertical="top" wrapText="1"/>
    </xf>
    <xf numFmtId="0" fontId="5" fillId="3" borderId="0" xfId="0" applyFont="1" applyFill="1" applyBorder="1" applyAlignment="1" applyProtection="1">
      <alignment vertical="top" wrapText="1"/>
    </xf>
    <xf numFmtId="170" fontId="2" fillId="3" borderId="0" xfId="100" applyNumberFormat="1" applyFont="1" applyFill="1" applyBorder="1" applyAlignment="1" applyProtection="1">
      <alignment horizontal="center" vertical="top"/>
    </xf>
    <xf numFmtId="0" fontId="6" fillId="3" borderId="9" xfId="0" applyFont="1" applyFill="1" applyBorder="1" applyAlignment="1" applyProtection="1">
      <alignment vertical="top"/>
    </xf>
    <xf numFmtId="2" fontId="2" fillId="3" borderId="9" xfId="0" applyNumberFormat="1" applyFont="1" applyFill="1" applyBorder="1" applyAlignment="1" applyProtection="1">
      <alignment vertical="top"/>
    </xf>
    <xf numFmtId="0" fontId="5" fillId="3" borderId="9" xfId="0" applyFont="1" applyFill="1" applyBorder="1" applyAlignment="1" applyProtection="1">
      <alignment vertical="top" wrapText="1"/>
    </xf>
    <xf numFmtId="170" fontId="2" fillId="3" borderId="9" xfId="100" applyNumberFormat="1" applyFont="1" applyFill="1" applyBorder="1" applyAlignment="1" applyProtection="1">
      <alignment horizontal="center" vertical="top"/>
    </xf>
    <xf numFmtId="3" fontId="6" fillId="3" borderId="20" xfId="11" applyNumberFormat="1" applyFont="1" applyFill="1" applyBorder="1" applyAlignment="1" applyProtection="1">
      <alignment horizontal="right" vertical="top" wrapText="1"/>
    </xf>
    <xf numFmtId="49" fontId="6" fillId="3" borderId="9" xfId="11" applyNumberFormat="1" applyFont="1" applyFill="1" applyBorder="1" applyAlignment="1" applyProtection="1">
      <alignment horizontal="left" vertical="top" wrapText="1"/>
    </xf>
    <xf numFmtId="4" fontId="2" fillId="3" borderId="9" xfId="11" applyNumberFormat="1" applyFont="1" applyFill="1" applyBorder="1" applyAlignment="1" applyProtection="1">
      <alignment horizontal="right" vertical="top" wrapText="1"/>
    </xf>
    <xf numFmtId="39" fontId="2" fillId="3" borderId="9" xfId="11" applyNumberFormat="1" applyFont="1" applyFill="1" applyBorder="1" applyAlignment="1" applyProtection="1">
      <alignment vertical="top"/>
    </xf>
    <xf numFmtId="39" fontId="5" fillId="3" borderId="9" xfId="11" applyNumberFormat="1" applyFont="1" applyFill="1" applyBorder="1" applyAlignment="1" applyProtection="1">
      <alignment vertical="top"/>
    </xf>
    <xf numFmtId="168" fontId="3" fillId="0" borderId="12" xfId="2" applyNumberFormat="1" applyFont="1" applyFill="1" applyBorder="1" applyAlignment="1" applyProtection="1">
      <alignment horizontal="right" vertical="top"/>
    </xf>
    <xf numFmtId="4" fontId="2" fillId="3" borderId="13" xfId="66" applyNumberFormat="1" applyFont="1" applyFill="1" applyBorder="1" applyAlignment="1" applyProtection="1">
      <alignment horizontal="right" vertical="top" wrapText="1"/>
    </xf>
    <xf numFmtId="168" fontId="3" fillId="0" borderId="26" xfId="2" applyNumberFormat="1" applyFont="1" applyFill="1" applyBorder="1" applyAlignment="1" applyProtection="1">
      <alignment horizontal="right" vertical="top"/>
    </xf>
    <xf numFmtId="0" fontId="3" fillId="0" borderId="27" xfId="2" applyFont="1" applyFill="1" applyBorder="1" applyAlignment="1" applyProtection="1">
      <alignment vertical="top" wrapText="1"/>
    </xf>
    <xf numFmtId="165" fontId="2" fillId="0" borderId="27" xfId="3" applyFont="1" applyFill="1" applyBorder="1" applyAlignment="1" applyProtection="1">
      <alignment vertical="top"/>
    </xf>
    <xf numFmtId="167" fontId="2" fillId="0" borderId="27" xfId="2" applyNumberFormat="1" applyFont="1" applyFill="1" applyBorder="1" applyAlignment="1" applyProtection="1">
      <alignment horizontal="center" vertical="top"/>
    </xf>
    <xf numFmtId="4" fontId="2" fillId="3" borderId="28" xfId="66" applyNumberFormat="1" applyFont="1" applyFill="1" applyBorder="1" applyAlignment="1" applyProtection="1">
      <alignment horizontal="right" vertical="top" wrapText="1"/>
    </xf>
    <xf numFmtId="169" fontId="6" fillId="3" borderId="20" xfId="11" applyNumberFormat="1" applyFont="1" applyFill="1" applyBorder="1" applyAlignment="1" applyProtection="1">
      <alignment horizontal="right" vertical="top" wrapText="1"/>
    </xf>
    <xf numFmtId="0" fontId="6" fillId="3" borderId="9" xfId="78" applyFont="1" applyFill="1" applyBorder="1" applyAlignment="1" applyProtection="1">
      <alignment horizontal="left" vertical="top" wrapText="1"/>
    </xf>
    <xf numFmtId="0" fontId="2" fillId="3" borderId="9" xfId="78" applyFont="1" applyFill="1" applyBorder="1" applyAlignment="1" applyProtection="1">
      <alignment horizontal="justify" vertical="top" wrapText="1"/>
    </xf>
    <xf numFmtId="168" fontId="2" fillId="3" borderId="20" xfId="0" applyNumberFormat="1" applyFont="1" applyFill="1" applyBorder="1" applyAlignment="1" applyProtection="1">
      <alignment vertical="top"/>
    </xf>
    <xf numFmtId="168" fontId="2" fillId="3" borderId="20" xfId="0" applyNumberFormat="1" applyFont="1" applyFill="1" applyBorder="1" applyAlignment="1" applyProtection="1">
      <alignment horizontal="right" vertical="top"/>
    </xf>
    <xf numFmtId="0" fontId="2" fillId="0" borderId="0" xfId="0" applyFont="1" applyBorder="1" applyAlignment="1" applyProtection="1">
      <alignment vertical="top"/>
    </xf>
    <xf numFmtId="0" fontId="5" fillId="3" borderId="5" xfId="0" applyFont="1" applyFill="1" applyBorder="1" applyAlignment="1" applyProtection="1">
      <alignment vertical="top"/>
    </xf>
    <xf numFmtId="49" fontId="3" fillId="3" borderId="9" xfId="11" applyNumberFormat="1" applyFont="1" applyFill="1" applyBorder="1" applyAlignment="1" applyProtection="1">
      <alignment vertical="top" wrapText="1"/>
    </xf>
    <xf numFmtId="166" fontId="2" fillId="3" borderId="9" xfId="70" applyFont="1" applyFill="1" applyBorder="1" applyAlignment="1" applyProtection="1">
      <alignment horizontal="right" vertical="top" wrapText="1"/>
    </xf>
    <xf numFmtId="168" fontId="2" fillId="3" borderId="36" xfId="0" applyNumberFormat="1" applyFont="1" applyFill="1" applyBorder="1" applyAlignment="1" applyProtection="1">
      <alignment vertical="top"/>
    </xf>
    <xf numFmtId="0" fontId="5" fillId="3" borderId="35" xfId="0" applyFont="1" applyFill="1" applyBorder="1" applyAlignment="1" applyProtection="1">
      <alignment vertical="top" wrapText="1"/>
    </xf>
    <xf numFmtId="0" fontId="6" fillId="3" borderId="4" xfId="0" applyFont="1" applyFill="1" applyBorder="1" applyAlignment="1" applyProtection="1">
      <alignment horizontal="center" vertical="top"/>
    </xf>
    <xf numFmtId="168" fontId="5" fillId="3" borderId="12" xfId="0" applyNumberFormat="1" applyFont="1" applyFill="1" applyBorder="1" applyAlignment="1" applyProtection="1">
      <alignment vertical="top"/>
    </xf>
    <xf numFmtId="168" fontId="6" fillId="3" borderId="12" xfId="0" applyNumberFormat="1" applyFont="1" applyFill="1" applyBorder="1" applyAlignment="1" applyProtection="1">
      <alignment vertical="top"/>
    </xf>
    <xf numFmtId="2" fontId="5" fillId="3" borderId="12" xfId="0" applyNumberFormat="1" applyFont="1" applyFill="1" applyBorder="1" applyAlignment="1" applyProtection="1">
      <alignment vertical="top"/>
    </xf>
    <xf numFmtId="168" fontId="5" fillId="3" borderId="26" xfId="0" applyNumberFormat="1" applyFont="1" applyFill="1" applyBorder="1" applyAlignment="1" applyProtection="1">
      <alignment vertical="top"/>
    </xf>
    <xf numFmtId="0" fontId="5" fillId="3" borderId="27" xfId="0" applyFont="1" applyFill="1" applyBorder="1" applyAlignment="1" applyProtection="1">
      <alignment vertical="top"/>
    </xf>
    <xf numFmtId="0" fontId="5" fillId="3" borderId="27" xfId="0" applyFont="1" applyFill="1" applyBorder="1" applyAlignment="1" applyProtection="1">
      <alignment horizontal="center" vertical="top"/>
    </xf>
    <xf numFmtId="2" fontId="6" fillId="3" borderId="12" xfId="0" applyNumberFormat="1" applyFont="1" applyFill="1" applyBorder="1" applyAlignment="1" applyProtection="1">
      <alignment vertical="top"/>
    </xf>
    <xf numFmtId="170" fontId="11" fillId="3" borderId="4" xfId="9" applyNumberFormat="1" applyFont="1" applyFill="1" applyBorder="1" applyAlignment="1" applyProtection="1">
      <alignment horizontal="center" vertical="top"/>
    </xf>
    <xf numFmtId="4" fontId="11" fillId="3" borderId="27" xfId="9" applyNumberFormat="1" applyFont="1" applyFill="1" applyBorder="1" applyAlignment="1" applyProtection="1">
      <alignment horizontal="right" vertical="top"/>
    </xf>
    <xf numFmtId="167" fontId="2" fillId="3" borderId="27" xfId="9" applyNumberFormat="1" applyFont="1" applyFill="1" applyBorder="1" applyAlignment="1" applyProtection="1">
      <alignment horizontal="center" vertical="top" wrapText="1"/>
    </xf>
    <xf numFmtId="4" fontId="11" fillId="3" borderId="4" xfId="9" applyNumberFormat="1" applyFont="1" applyFill="1" applyBorder="1" applyAlignment="1" applyProtection="1">
      <alignment horizontal="right" vertical="top"/>
    </xf>
    <xf numFmtId="4" fontId="11" fillId="3" borderId="4" xfId="9" applyNumberFormat="1" applyFont="1" applyFill="1" applyBorder="1" applyAlignment="1" applyProtection="1">
      <alignment horizontal="center" vertical="top"/>
    </xf>
    <xf numFmtId="0" fontId="11" fillId="3" borderId="4" xfId="9" applyFont="1" applyFill="1" applyBorder="1" applyAlignment="1" applyProtection="1">
      <alignment horizontal="left" vertical="top" wrapText="1"/>
    </xf>
    <xf numFmtId="0" fontId="11" fillId="3" borderId="4" xfId="9" applyFont="1" applyFill="1" applyBorder="1" applyAlignment="1" applyProtection="1">
      <alignment horizontal="left" vertical="top"/>
    </xf>
    <xf numFmtId="0" fontId="2" fillId="0" borderId="10" xfId="96" applyNumberFormat="1" applyFont="1" applyFill="1" applyBorder="1" applyAlignment="1" applyProtection="1">
      <alignment vertical="top" wrapText="1"/>
    </xf>
    <xf numFmtId="0" fontId="5" fillId="3" borderId="4" xfId="0" applyFont="1" applyFill="1" applyBorder="1" applyAlignment="1" applyProtection="1">
      <alignment horizontal="justify" vertical="top" wrapText="1"/>
    </xf>
    <xf numFmtId="1" fontId="5" fillId="3" borderId="26" xfId="0" applyNumberFormat="1" applyFont="1" applyFill="1" applyBorder="1" applyAlignment="1" applyProtection="1">
      <alignment vertical="top"/>
    </xf>
    <xf numFmtId="4" fontId="2" fillId="0" borderId="4" xfId="0" applyNumberFormat="1" applyFont="1" applyFill="1" applyBorder="1" applyAlignment="1" applyProtection="1">
      <alignment vertical="top"/>
    </xf>
    <xf numFmtId="0" fontId="2" fillId="3" borderId="12" xfId="0" applyFont="1" applyFill="1" applyBorder="1" applyAlignment="1" applyProtection="1">
      <alignment horizontal="right" vertical="top" wrapText="1"/>
    </xf>
    <xf numFmtId="1" fontId="3" fillId="3" borderId="12" xfId="41" applyNumberFormat="1" applyFont="1" applyFill="1" applyBorder="1" applyAlignment="1" applyProtection="1">
      <alignment horizontal="right" vertical="top" wrapText="1"/>
    </xf>
    <xf numFmtId="1" fontId="3" fillId="3" borderId="12" xfId="99" applyNumberFormat="1" applyFont="1" applyFill="1" applyBorder="1" applyAlignment="1" applyProtection="1">
      <alignment horizontal="right" vertical="top"/>
    </xf>
    <xf numFmtId="1" fontId="3" fillId="5" borderId="20" xfId="0" applyNumberFormat="1" applyFont="1" applyFill="1" applyBorder="1" applyAlignment="1" applyProtection="1">
      <alignment horizontal="right" vertical="top"/>
    </xf>
    <xf numFmtId="39" fontId="2" fillId="5" borderId="9" xfId="73" applyNumberFormat="1" applyFont="1" applyFill="1" applyBorder="1" applyAlignment="1" applyProtection="1">
      <alignment horizontal="center" vertical="top"/>
    </xf>
    <xf numFmtId="39" fontId="2" fillId="5" borderId="9" xfId="0" applyNumberFormat="1" applyFont="1" applyFill="1" applyBorder="1" applyAlignment="1" applyProtection="1">
      <alignment horizontal="center" vertical="top"/>
    </xf>
    <xf numFmtId="4" fontId="3" fillId="5" borderId="21" xfId="73" applyNumberFormat="1" applyFont="1" applyFill="1" applyBorder="1" applyAlignment="1" applyProtection="1">
      <alignment horizontal="right" vertical="top" wrapText="1"/>
    </xf>
    <xf numFmtId="0" fontId="3" fillId="3" borderId="12" xfId="72" applyNumberFormat="1" applyFont="1" applyFill="1" applyBorder="1" applyAlignment="1" applyProtection="1">
      <alignment horizontal="right" vertical="top"/>
    </xf>
    <xf numFmtId="0" fontId="15" fillId="3" borderId="4" xfId="0" applyFont="1" applyFill="1" applyBorder="1" applyAlignment="1" applyProtection="1">
      <alignment horizontal="center" vertical="top" wrapText="1"/>
    </xf>
    <xf numFmtId="0" fontId="11" fillId="3" borderId="26" xfId="0" applyFont="1" applyFill="1" applyBorder="1" applyAlignment="1" applyProtection="1">
      <alignment horizontal="right" vertical="top" wrapText="1"/>
    </xf>
    <xf numFmtId="43" fontId="2" fillId="3" borderId="4" xfId="73" applyFont="1" applyFill="1" applyBorder="1" applyAlignment="1" applyProtection="1">
      <alignment horizontal="right" vertical="top" wrapText="1"/>
    </xf>
    <xf numFmtId="43" fontId="2" fillId="3" borderId="4" xfId="73" applyFont="1" applyFill="1" applyBorder="1" applyAlignment="1" applyProtection="1">
      <alignment horizontal="center" vertical="top" wrapText="1"/>
    </xf>
    <xf numFmtId="166" fontId="2" fillId="3" borderId="4" xfId="22" applyFont="1" applyFill="1" applyBorder="1" applyAlignment="1" applyProtection="1">
      <alignment horizontal="right" vertical="top" wrapText="1"/>
    </xf>
    <xf numFmtId="4" fontId="2" fillId="3" borderId="13" xfId="0" applyNumberFormat="1" applyFont="1" applyFill="1" applyBorder="1" applyAlignment="1" applyProtection="1">
      <alignment horizontal="right" vertical="top" wrapText="1"/>
    </xf>
    <xf numFmtId="0" fontId="2" fillId="0" borderId="12" xfId="0" applyFont="1" applyFill="1" applyBorder="1" applyAlignment="1" applyProtection="1">
      <alignment horizontal="right" vertical="top"/>
    </xf>
    <xf numFmtId="0" fontId="2" fillId="0" borderId="4" xfId="0" applyFont="1" applyFill="1" applyBorder="1" applyAlignment="1" applyProtection="1">
      <alignment vertical="top" wrapText="1"/>
    </xf>
    <xf numFmtId="43" fontId="2" fillId="0" borderId="4" xfId="73" applyFont="1" applyFill="1" applyBorder="1" applyAlignment="1" applyProtection="1">
      <alignment horizontal="right" vertical="top" wrapText="1"/>
    </xf>
    <xf numFmtId="4" fontId="2" fillId="0" borderId="4" xfId="0" applyNumberFormat="1" applyFont="1" applyFill="1" applyBorder="1" applyAlignment="1" applyProtection="1">
      <alignment horizontal="center" vertical="top"/>
    </xf>
    <xf numFmtId="4" fontId="2" fillId="0" borderId="13" xfId="0" applyNumberFormat="1" applyFont="1" applyFill="1" applyBorder="1" applyAlignment="1" applyProtection="1">
      <alignment horizontal="right" vertical="top" wrapText="1"/>
    </xf>
    <xf numFmtId="1" fontId="3" fillId="3" borderId="12" xfId="41" applyNumberFormat="1" applyFont="1" applyFill="1" applyBorder="1" applyAlignment="1" applyProtection="1">
      <alignment vertical="top"/>
    </xf>
    <xf numFmtId="0" fontId="2" fillId="3" borderId="0" xfId="0" applyFont="1" applyFill="1" applyBorder="1" applyAlignment="1" applyProtection="1">
      <alignment horizontal="center" vertical="top"/>
    </xf>
    <xf numFmtId="4" fontId="2" fillId="3" borderId="4" xfId="72" applyNumberFormat="1" applyFont="1" applyFill="1" applyBorder="1" applyAlignment="1" applyProtection="1">
      <alignment vertical="top"/>
    </xf>
    <xf numFmtId="4" fontId="3" fillId="3" borderId="4" xfId="41" applyNumberFormat="1" applyFont="1" applyFill="1" applyBorder="1" applyAlignment="1" applyProtection="1">
      <alignment horizontal="center" vertical="top"/>
    </xf>
    <xf numFmtId="4" fontId="3" fillId="3" borderId="13" xfId="41" applyNumberFormat="1" applyFont="1" applyFill="1" applyBorder="1" applyAlignment="1" applyProtection="1">
      <alignment horizontal="center" vertical="top"/>
    </xf>
    <xf numFmtId="0" fontId="3" fillId="3" borderId="12" xfId="41" applyFont="1" applyFill="1" applyBorder="1" applyAlignment="1" applyProtection="1">
      <alignment horizontal="right" vertical="top" wrapText="1"/>
    </xf>
    <xf numFmtId="0" fontId="2" fillId="3" borderId="12" xfId="41" applyFont="1" applyFill="1" applyBorder="1" applyAlignment="1" applyProtection="1">
      <alignment horizontal="right" vertical="top"/>
    </xf>
    <xf numFmtId="0" fontId="3" fillId="3" borderId="12" xfId="99" applyFont="1" applyFill="1" applyBorder="1" applyAlignment="1" applyProtection="1">
      <alignment horizontal="right" vertical="top" wrapText="1"/>
    </xf>
    <xf numFmtId="0" fontId="3" fillId="3" borderId="4" xfId="99" applyFont="1" applyFill="1" applyBorder="1" applyAlignment="1" applyProtection="1">
      <alignment horizontal="left" vertical="top" wrapText="1"/>
    </xf>
    <xf numFmtId="0" fontId="2" fillId="3" borderId="26" xfId="99" applyFont="1" applyFill="1" applyBorder="1" applyAlignment="1" applyProtection="1">
      <alignment horizontal="right" vertical="top" wrapText="1"/>
    </xf>
    <xf numFmtId="0" fontId="2" fillId="3" borderId="27" xfId="79" applyFont="1" applyFill="1" applyBorder="1" applyAlignment="1" applyProtection="1">
      <alignment horizontal="left" vertical="top" wrapText="1"/>
    </xf>
    <xf numFmtId="4" fontId="11" fillId="3" borderId="27" xfId="0" applyNumberFormat="1" applyFont="1" applyFill="1" applyBorder="1" applyAlignment="1" applyProtection="1">
      <alignment vertical="top"/>
    </xf>
    <xf numFmtId="0" fontId="2" fillId="3" borderId="12" xfId="99" applyFont="1" applyFill="1" applyBorder="1" applyAlignment="1" applyProtection="1">
      <alignment horizontal="right" vertical="top" wrapText="1"/>
    </xf>
    <xf numFmtId="187" fontId="2" fillId="3" borderId="12" xfId="0" applyNumberFormat="1" applyFont="1" applyFill="1" applyBorder="1" applyAlignment="1" applyProtection="1">
      <alignment horizontal="right" vertical="top" wrapText="1"/>
    </xf>
    <xf numFmtId="0" fontId="4" fillId="3" borderId="12" xfId="0" applyFont="1" applyFill="1" applyBorder="1" applyAlignment="1" applyProtection="1">
      <alignment horizontal="right" vertical="top"/>
    </xf>
    <xf numFmtId="0" fontId="4" fillId="3" borderId="4" xfId="0" applyFont="1" applyFill="1" applyBorder="1" applyAlignment="1" applyProtection="1">
      <alignment vertical="top" wrapText="1"/>
    </xf>
    <xf numFmtId="43" fontId="4" fillId="3" borderId="4" xfId="73" applyFont="1" applyFill="1" applyBorder="1" applyAlignment="1" applyProtection="1">
      <alignment horizontal="right" vertical="top" wrapText="1"/>
    </xf>
    <xf numFmtId="4" fontId="4" fillId="3" borderId="4" xfId="0" applyNumberFormat="1" applyFont="1" applyFill="1" applyBorder="1" applyAlignment="1" applyProtection="1">
      <alignment horizontal="center" vertical="top"/>
    </xf>
    <xf numFmtId="166" fontId="4" fillId="3" borderId="4" xfId="22" applyFont="1" applyFill="1" applyBorder="1" applyAlignment="1" applyProtection="1">
      <alignment horizontal="right" vertical="top" wrapText="1"/>
    </xf>
    <xf numFmtId="4" fontId="4" fillId="3" borderId="13" xfId="0" applyNumberFormat="1" applyFont="1" applyFill="1" applyBorder="1" applyAlignment="1" applyProtection="1">
      <alignment horizontal="right" vertical="top" wrapText="1"/>
    </xf>
    <xf numFmtId="1" fontId="10" fillId="3" borderId="12" xfId="6" applyNumberFormat="1" applyFont="1" applyFill="1" applyBorder="1" applyAlignment="1" applyProtection="1">
      <alignment horizontal="right" vertical="top" wrapText="1"/>
    </xf>
    <xf numFmtId="2" fontId="3" fillId="3" borderId="4" xfId="0" applyNumberFormat="1" applyFont="1" applyFill="1" applyBorder="1" applyAlignment="1" applyProtection="1">
      <alignment vertical="top"/>
    </xf>
    <xf numFmtId="0" fontId="3" fillId="3" borderId="4" xfId="0" applyFont="1" applyFill="1" applyBorder="1" applyAlignment="1" applyProtection="1">
      <alignment horizontal="center" vertical="top"/>
    </xf>
    <xf numFmtId="4" fontId="3" fillId="3" borderId="13" xfId="29" applyNumberFormat="1" applyFont="1" applyFill="1" applyBorder="1" applyAlignment="1" applyProtection="1">
      <alignment horizontal="right" vertical="top" wrapText="1"/>
    </xf>
    <xf numFmtId="168" fontId="2" fillId="3" borderId="12" xfId="6" applyNumberFormat="1" applyFont="1" applyFill="1" applyBorder="1" applyAlignment="1" applyProtection="1">
      <alignment vertical="top" wrapText="1"/>
    </xf>
    <xf numFmtId="2" fontId="2" fillId="3" borderId="4" xfId="0" applyNumberFormat="1" applyFont="1" applyFill="1" applyBorder="1" applyAlignment="1" applyProtection="1">
      <alignment vertical="top"/>
    </xf>
    <xf numFmtId="2" fontId="2" fillId="3" borderId="4" xfId="0" applyNumberFormat="1" applyFont="1" applyFill="1" applyBorder="1" applyAlignment="1" applyProtection="1">
      <alignment horizontal="right" vertical="top" wrapText="1"/>
    </xf>
    <xf numFmtId="167" fontId="21" fillId="5" borderId="12" xfId="0" applyNumberFormat="1" applyFont="1" applyFill="1" applyBorder="1" applyAlignment="1" applyProtection="1">
      <alignment horizontal="right" vertical="top"/>
    </xf>
    <xf numFmtId="0" fontId="3" fillId="5" borderId="4" xfId="0" applyNumberFormat="1" applyFont="1" applyFill="1" applyBorder="1" applyAlignment="1" applyProtection="1">
      <alignment horizontal="center" vertical="top"/>
    </xf>
    <xf numFmtId="167" fontId="21" fillId="5" borderId="4" xfId="0" applyNumberFormat="1" applyFont="1" applyFill="1" applyBorder="1" applyAlignment="1" applyProtection="1">
      <alignment horizontal="center" vertical="top"/>
    </xf>
    <xf numFmtId="0" fontId="21" fillId="5" borderId="4" xfId="0" applyNumberFormat="1" applyFont="1" applyFill="1" applyBorder="1" applyAlignment="1" applyProtection="1">
      <alignment horizontal="center" vertical="top"/>
    </xf>
    <xf numFmtId="4" fontId="3" fillId="5" borderId="13" xfId="0" applyNumberFormat="1" applyFont="1" applyFill="1" applyBorder="1" applyAlignment="1" applyProtection="1">
      <alignment horizontal="right" vertical="top"/>
    </xf>
    <xf numFmtId="4" fontId="11" fillId="3" borderId="35" xfId="0" applyNumberFormat="1" applyFont="1" applyFill="1" applyBorder="1" applyAlignment="1" applyProtection="1">
      <alignment vertical="top"/>
    </xf>
    <xf numFmtId="166" fontId="2" fillId="3" borderId="35" xfId="70" applyFont="1" applyFill="1" applyBorder="1" applyAlignment="1" applyProtection="1">
      <alignment horizontal="center" vertical="top" wrapText="1"/>
    </xf>
    <xf numFmtId="2" fontId="2" fillId="3" borderId="26" xfId="0" applyNumberFormat="1" applyFont="1" applyFill="1" applyBorder="1" applyAlignment="1" applyProtection="1">
      <alignment vertical="top"/>
    </xf>
    <xf numFmtId="0" fontId="3" fillId="3" borderId="20" xfId="72" applyNumberFormat="1" applyFont="1" applyFill="1" applyBorder="1" applyAlignment="1" applyProtection="1">
      <alignment horizontal="center" vertical="top"/>
    </xf>
    <xf numFmtId="0" fontId="3" fillId="3" borderId="9" xfId="0" applyNumberFormat="1" applyFont="1" applyFill="1" applyBorder="1" applyAlignment="1" applyProtection="1">
      <alignment vertical="top" wrapText="1"/>
    </xf>
    <xf numFmtId="4" fontId="2" fillId="3" borderId="9" xfId="72" applyNumberFormat="1" applyFont="1" applyFill="1" applyBorder="1" applyAlignment="1" applyProtection="1">
      <alignment vertical="top"/>
    </xf>
    <xf numFmtId="4" fontId="2" fillId="3" borderId="9" xfId="72" applyNumberFormat="1" applyFont="1" applyFill="1" applyBorder="1" applyAlignment="1" applyProtection="1">
      <alignment horizontal="center" vertical="top"/>
    </xf>
    <xf numFmtId="4" fontId="2" fillId="3" borderId="21" xfId="72" applyNumberFormat="1" applyFont="1" applyFill="1" applyBorder="1" applyAlignment="1" applyProtection="1">
      <alignment horizontal="right" vertical="top"/>
    </xf>
    <xf numFmtId="0" fontId="3" fillId="3" borderId="9" xfId="72" applyFont="1" applyFill="1" applyBorder="1" applyAlignment="1" applyProtection="1">
      <alignment vertical="top" wrapText="1"/>
    </xf>
    <xf numFmtId="0" fontId="15" fillId="3" borderId="9" xfId="0" applyFont="1" applyFill="1" applyBorder="1" applyAlignment="1" applyProtection="1">
      <alignment vertical="top" wrapText="1"/>
    </xf>
    <xf numFmtId="4" fontId="5" fillId="3" borderId="9" xfId="0" applyNumberFormat="1" applyFont="1" applyFill="1" applyBorder="1" applyAlignment="1" applyProtection="1">
      <alignment vertical="top"/>
    </xf>
    <xf numFmtId="0" fontId="2" fillId="3" borderId="20" xfId="41" applyFont="1" applyFill="1" applyBorder="1" applyAlignment="1" applyProtection="1">
      <alignment horizontal="right" vertical="top"/>
    </xf>
    <xf numFmtId="2" fontId="2" fillId="3" borderId="20" xfId="99" applyNumberFormat="1" applyFont="1" applyFill="1" applyBorder="1" applyAlignment="1" applyProtection="1">
      <alignment horizontal="right" vertical="top"/>
    </xf>
    <xf numFmtId="187" fontId="2" fillId="3" borderId="20" xfId="0" applyNumberFormat="1" applyFont="1" applyFill="1" applyBorder="1" applyAlignment="1" applyProtection="1">
      <alignment horizontal="right" vertical="top" wrapText="1"/>
    </xf>
    <xf numFmtId="37" fontId="3" fillId="3" borderId="20" xfId="0" applyNumberFormat="1" applyFont="1" applyFill="1" applyBorder="1" applyAlignment="1" applyProtection="1">
      <alignment horizontal="right" vertical="top" wrapText="1"/>
    </xf>
    <xf numFmtId="168" fontId="2" fillId="3" borderId="20" xfId="0" applyNumberFormat="1" applyFont="1" applyFill="1" applyBorder="1" applyAlignment="1" applyProtection="1">
      <alignment horizontal="right" vertical="top" wrapText="1"/>
    </xf>
    <xf numFmtId="0" fontId="3" fillId="2" borderId="20" xfId="72" applyNumberFormat="1" applyFont="1" applyFill="1" applyBorder="1" applyAlignment="1" applyProtection="1">
      <alignment horizontal="right" vertical="top"/>
    </xf>
    <xf numFmtId="0" fontId="3" fillId="2" borderId="9" xfId="72" applyFont="1" applyFill="1" applyBorder="1" applyAlignment="1" applyProtection="1">
      <alignment horizontal="center" vertical="top" wrapText="1"/>
    </xf>
    <xf numFmtId="166" fontId="2" fillId="2" borderId="9" xfId="70" applyFont="1" applyFill="1" applyBorder="1" applyAlignment="1" applyProtection="1">
      <alignment vertical="top"/>
    </xf>
    <xf numFmtId="166" fontId="2" fillId="2" borderId="9" xfId="70" applyFont="1" applyFill="1" applyBorder="1" applyAlignment="1" applyProtection="1">
      <alignment horizontal="center" vertical="top"/>
    </xf>
    <xf numFmtId="4" fontId="3" fillId="2" borderId="21" xfId="72" applyNumberFormat="1" applyFont="1" applyFill="1" applyBorder="1" applyAlignment="1" applyProtection="1">
      <alignment horizontal="right" vertical="top"/>
    </xf>
    <xf numFmtId="4" fontId="3" fillId="3" borderId="12" xfId="102" applyNumberFormat="1" applyFont="1" applyFill="1" applyBorder="1" applyAlignment="1" applyProtection="1">
      <alignment horizontal="center" vertical="top"/>
    </xf>
    <xf numFmtId="4" fontId="2" fillId="3" borderId="4" xfId="39" applyNumberFormat="1" applyFont="1" applyFill="1" applyBorder="1" applyAlignment="1" applyProtection="1">
      <alignment horizontal="right" vertical="top" wrapText="1"/>
    </xf>
    <xf numFmtId="4" fontId="2" fillId="3" borderId="4" xfId="39" applyNumberFormat="1" applyFont="1" applyFill="1" applyBorder="1" applyAlignment="1" applyProtection="1">
      <alignment horizontal="center" vertical="top" wrapText="1"/>
    </xf>
    <xf numFmtId="4" fontId="2" fillId="3" borderId="13" xfId="39" applyNumberFormat="1" applyFont="1" applyFill="1" applyBorder="1" applyAlignment="1" applyProtection="1">
      <alignment horizontal="right" vertical="top" wrapText="1"/>
    </xf>
    <xf numFmtId="4" fontId="2" fillId="3" borderId="12" xfId="14" applyNumberFormat="1" applyFont="1" applyFill="1" applyBorder="1" applyAlignment="1" applyProtection="1">
      <alignment horizontal="right" vertical="top" wrapText="1"/>
    </xf>
    <xf numFmtId="4" fontId="2" fillId="3" borderId="13" xfId="26" applyNumberFormat="1" applyFont="1" applyFill="1" applyBorder="1" applyAlignment="1" applyProtection="1">
      <alignment horizontal="right" vertical="top" wrapText="1"/>
    </xf>
    <xf numFmtId="3" fontId="3" fillId="3" borderId="12" xfId="103" applyNumberFormat="1" applyFont="1" applyFill="1" applyBorder="1" applyAlignment="1" applyProtection="1">
      <alignment horizontal="right" vertical="top" wrapText="1"/>
    </xf>
    <xf numFmtId="4" fontId="2" fillId="3" borderId="12" xfId="102" applyNumberFormat="1" applyFont="1" applyFill="1" applyBorder="1" applyAlignment="1" applyProtection="1">
      <alignment horizontal="right" vertical="top"/>
    </xf>
    <xf numFmtId="169" fontId="2" fillId="3" borderId="12" xfId="103" applyNumberFormat="1" applyFont="1" applyFill="1" applyBorder="1" applyAlignment="1" applyProtection="1">
      <alignment horizontal="right" vertical="top" wrapText="1"/>
    </xf>
    <xf numFmtId="4" fontId="10" fillId="3" borderId="4" xfId="0" applyNumberFormat="1" applyFont="1" applyFill="1" applyBorder="1" applyAlignment="1" applyProtection="1">
      <alignment vertical="top" wrapText="1"/>
    </xf>
    <xf numFmtId="4" fontId="2" fillId="3" borderId="12" xfId="103" applyNumberFormat="1" applyFont="1" applyFill="1" applyBorder="1" applyAlignment="1" applyProtection="1">
      <alignment horizontal="right" vertical="top" wrapText="1"/>
    </xf>
    <xf numFmtId="4" fontId="3" fillId="3" borderId="12" xfId="102" applyNumberFormat="1" applyFont="1" applyFill="1" applyBorder="1" applyAlignment="1" applyProtection="1">
      <alignment horizontal="right" vertical="top"/>
    </xf>
    <xf numFmtId="9" fontId="2" fillId="3" borderId="4" xfId="37" applyFont="1" applyFill="1" applyBorder="1" applyAlignment="1" applyProtection="1">
      <alignment horizontal="center" vertical="top"/>
    </xf>
    <xf numFmtId="4" fontId="3" fillId="3" borderId="12" xfId="0" applyNumberFormat="1" applyFont="1" applyFill="1" applyBorder="1" applyAlignment="1" applyProtection="1">
      <alignment horizontal="right" vertical="top"/>
    </xf>
    <xf numFmtId="4" fontId="3" fillId="3" borderId="4" xfId="0" applyNumberFormat="1" applyFont="1" applyFill="1" applyBorder="1" applyAlignment="1" applyProtection="1">
      <alignment horizontal="center" vertical="top"/>
    </xf>
    <xf numFmtId="10" fontId="29" fillId="3" borderId="4" xfId="0" applyNumberFormat="1" applyFont="1" applyFill="1" applyBorder="1" applyAlignment="1" applyProtection="1">
      <alignment vertical="top"/>
    </xf>
    <xf numFmtId="4" fontId="29" fillId="3" borderId="4" xfId="0" applyNumberFormat="1" applyFont="1" applyFill="1" applyBorder="1" applyAlignment="1" applyProtection="1">
      <alignment horizontal="center" vertical="top"/>
    </xf>
    <xf numFmtId="3" fontId="3" fillId="3" borderId="26" xfId="103" applyNumberFormat="1" applyFont="1" applyFill="1" applyBorder="1" applyAlignment="1" applyProtection="1">
      <alignment horizontal="right" vertical="top" wrapText="1"/>
    </xf>
    <xf numFmtId="4" fontId="3" fillId="3" borderId="27" xfId="0" applyNumberFormat="1" applyFont="1" applyFill="1" applyBorder="1" applyAlignment="1" applyProtection="1">
      <alignment horizontal="left" vertical="top" wrapText="1"/>
    </xf>
    <xf numFmtId="9" fontId="2" fillId="3" borderId="27" xfId="37" applyFont="1" applyFill="1" applyBorder="1" applyAlignment="1" applyProtection="1">
      <alignment horizontal="center" vertical="top"/>
    </xf>
    <xf numFmtId="4" fontId="2" fillId="3" borderId="28" xfId="0" applyNumberFormat="1" applyFont="1" applyFill="1" applyBorder="1" applyAlignment="1" applyProtection="1">
      <alignment vertical="top" wrapText="1"/>
    </xf>
    <xf numFmtId="4" fontId="13" fillId="3" borderId="4" xfId="0" applyNumberFormat="1" applyFont="1" applyFill="1" applyBorder="1" applyAlignment="1" applyProtection="1">
      <alignment vertical="top"/>
    </xf>
    <xf numFmtId="4" fontId="13" fillId="3" borderId="4" xfId="0" applyNumberFormat="1" applyFont="1" applyFill="1" applyBorder="1" applyAlignment="1" applyProtection="1">
      <alignment horizontal="center" vertical="top"/>
    </xf>
    <xf numFmtId="4" fontId="3" fillId="3" borderId="4" xfId="0" applyNumberFormat="1" applyFont="1" applyFill="1" applyBorder="1" applyAlignment="1" applyProtection="1">
      <alignment horizontal="justify" vertical="top" wrapText="1"/>
    </xf>
    <xf numFmtId="4" fontId="3" fillId="3" borderId="12" xfId="103" applyNumberFormat="1" applyFont="1" applyFill="1" applyBorder="1" applyAlignment="1" applyProtection="1">
      <alignment horizontal="right" vertical="top" wrapText="1"/>
    </xf>
    <xf numFmtId="4" fontId="2" fillId="3" borderId="4" xfId="65" applyNumberFormat="1" applyFont="1" applyFill="1" applyBorder="1" applyAlignment="1" applyProtection="1">
      <alignment horizontal="right" vertical="top" wrapText="1"/>
    </xf>
    <xf numFmtId="4" fontId="2" fillId="3" borderId="4" xfId="65" applyNumberFormat="1" applyFont="1" applyFill="1" applyBorder="1" applyAlignment="1" applyProtection="1">
      <alignment horizontal="center" vertical="top" wrapText="1"/>
    </xf>
    <xf numFmtId="4" fontId="3" fillId="2" borderId="12" xfId="0" applyNumberFormat="1" applyFont="1" applyFill="1" applyBorder="1" applyAlignment="1" applyProtection="1">
      <alignment horizontal="right" vertical="top"/>
    </xf>
    <xf numFmtId="4" fontId="3" fillId="2" borderId="4" xfId="0" applyNumberFormat="1" applyFont="1" applyFill="1" applyBorder="1" applyAlignment="1" applyProtection="1">
      <alignment horizontal="center" vertical="top"/>
    </xf>
    <xf numFmtId="4" fontId="29" fillId="2" borderId="4" xfId="0" applyNumberFormat="1" applyFont="1" applyFill="1" applyBorder="1" applyAlignment="1" applyProtection="1">
      <alignment vertical="top"/>
    </xf>
    <xf numFmtId="4" fontId="29" fillId="2" borderId="4" xfId="0" applyNumberFormat="1" applyFont="1" applyFill="1" applyBorder="1" applyAlignment="1" applyProtection="1">
      <alignment horizontal="center" vertical="top"/>
    </xf>
    <xf numFmtId="4" fontId="3" fillId="2" borderId="13" xfId="0" applyNumberFormat="1" applyFont="1" applyFill="1" applyBorder="1" applyAlignment="1" applyProtection="1">
      <alignment horizontal="right" vertical="top" wrapText="1"/>
    </xf>
    <xf numFmtId="4" fontId="3" fillId="3" borderId="12" xfId="14" applyNumberFormat="1" applyFont="1" applyFill="1" applyBorder="1" applyAlignment="1" applyProtection="1">
      <alignment horizontal="center" vertical="top" wrapText="1"/>
    </xf>
    <xf numFmtId="4" fontId="3" fillId="3" borderId="13" xfId="39" applyNumberFormat="1" applyFont="1" applyFill="1" applyBorder="1" applyAlignment="1" applyProtection="1">
      <alignment horizontal="right" vertical="top" wrapText="1"/>
    </xf>
    <xf numFmtId="4" fontId="3" fillId="3" borderId="4" xfId="0" applyNumberFormat="1" applyFont="1" applyFill="1" applyBorder="1" applyAlignment="1" applyProtection="1">
      <alignment horizontal="center" vertical="top" wrapText="1"/>
    </xf>
    <xf numFmtId="3" fontId="3" fillId="3" borderId="12" xfId="14" applyNumberFormat="1" applyFont="1" applyFill="1" applyBorder="1" applyAlignment="1" applyProtection="1">
      <alignment horizontal="right" vertical="top" wrapText="1"/>
    </xf>
    <xf numFmtId="4" fontId="3" fillId="3" borderId="4" xfId="0" applyNumberFormat="1" applyFont="1" applyFill="1" applyBorder="1" applyAlignment="1" applyProtection="1">
      <alignment horizontal="right" vertical="top" wrapText="1"/>
    </xf>
    <xf numFmtId="169" fontId="2" fillId="3" borderId="12" xfId="0" applyNumberFormat="1" applyFont="1" applyFill="1" applyBorder="1" applyAlignment="1" applyProtection="1">
      <alignment horizontal="right" vertical="top" wrapText="1"/>
    </xf>
    <xf numFmtId="169" fontId="2" fillId="3" borderId="26" xfId="103" applyNumberFormat="1" applyFont="1" applyFill="1" applyBorder="1" applyAlignment="1" applyProtection="1">
      <alignment horizontal="right" vertical="top" wrapText="1"/>
    </xf>
    <xf numFmtId="4" fontId="2" fillId="3" borderId="27" xfId="0" applyNumberFormat="1" applyFont="1" applyFill="1" applyBorder="1" applyAlignment="1" applyProtection="1">
      <alignment vertical="top" wrapText="1"/>
    </xf>
    <xf numFmtId="4" fontId="2" fillId="3" borderId="27" xfId="0" applyNumberFormat="1" applyFont="1" applyFill="1" applyBorder="1" applyAlignment="1" applyProtection="1">
      <alignment horizontal="center" vertical="top" wrapText="1"/>
    </xf>
    <xf numFmtId="4" fontId="2" fillId="3" borderId="28" xfId="0" applyNumberFormat="1" applyFont="1" applyFill="1" applyBorder="1" applyAlignment="1" applyProtection="1">
      <alignment horizontal="right" vertical="top" wrapText="1"/>
    </xf>
    <xf numFmtId="4" fontId="4" fillId="3" borderId="4" xfId="0" applyNumberFormat="1" applyFont="1" applyFill="1" applyBorder="1" applyAlignment="1" applyProtection="1">
      <alignment horizontal="right" vertical="top" wrapText="1"/>
    </xf>
    <xf numFmtId="4" fontId="2" fillId="3" borderId="12" xfId="0" applyNumberFormat="1" applyFont="1" applyFill="1" applyBorder="1" applyAlignment="1" applyProtection="1">
      <alignment horizontal="right" vertical="top" wrapText="1"/>
    </xf>
    <xf numFmtId="10" fontId="3" fillId="3" borderId="4" xfId="0" applyNumberFormat="1" applyFont="1" applyFill="1" applyBorder="1" applyAlignment="1" applyProtection="1">
      <alignment vertical="top"/>
    </xf>
    <xf numFmtId="169" fontId="3" fillId="3" borderId="12" xfId="103" applyNumberFormat="1" applyFont="1" applyFill="1" applyBorder="1" applyAlignment="1" applyProtection="1">
      <alignment horizontal="right" vertical="top" wrapText="1"/>
    </xf>
    <xf numFmtId="0" fontId="2" fillId="3" borderId="27" xfId="9" applyFont="1" applyFill="1" applyBorder="1" applyAlignment="1" applyProtection="1">
      <alignment horizontal="center" vertical="top"/>
    </xf>
    <xf numFmtId="0" fontId="5" fillId="3" borderId="26" xfId="0" applyFont="1" applyFill="1" applyBorder="1" applyAlignment="1" applyProtection="1">
      <alignment horizontal="right" vertical="top"/>
    </xf>
    <xf numFmtId="10" fontId="2" fillId="3" borderId="4" xfId="0" applyNumberFormat="1" applyFont="1" applyFill="1" applyBorder="1" applyAlignment="1" applyProtection="1">
      <alignment horizontal="right" vertical="top" wrapText="1"/>
    </xf>
    <xf numFmtId="169" fontId="3" fillId="3" borderId="12" xfId="0" applyNumberFormat="1" applyFont="1" applyFill="1" applyBorder="1" applyAlignment="1" applyProtection="1">
      <alignment horizontal="right" vertical="top"/>
    </xf>
    <xf numFmtId="4" fontId="2" fillId="3" borderId="27" xfId="0" applyNumberFormat="1" applyFont="1" applyFill="1" applyBorder="1" applyAlignment="1" applyProtection="1">
      <alignment horizontal="center" vertical="top"/>
    </xf>
    <xf numFmtId="4" fontId="4" fillId="3" borderId="13" xfId="0" applyNumberFormat="1" applyFont="1" applyFill="1" applyBorder="1" applyAlignment="1" applyProtection="1">
      <alignment vertical="top" wrapText="1"/>
    </xf>
    <xf numFmtId="4" fontId="3" fillId="3" borderId="4" xfId="5" applyNumberFormat="1" applyFont="1" applyFill="1" applyBorder="1" applyAlignment="1" applyProtection="1">
      <alignment horizontal="left" vertical="top" wrapText="1"/>
    </xf>
    <xf numFmtId="4" fontId="4" fillId="3" borderId="4" xfId="14" applyNumberFormat="1" applyFont="1" applyFill="1" applyBorder="1" applyAlignment="1" applyProtection="1">
      <alignment horizontal="right" vertical="top" wrapText="1"/>
    </xf>
    <xf numFmtId="4" fontId="4" fillId="3" borderId="4" xfId="14" applyNumberFormat="1" applyFont="1" applyFill="1" applyBorder="1" applyAlignment="1" applyProtection="1">
      <alignment horizontal="center" vertical="top"/>
    </xf>
    <xf numFmtId="4" fontId="2" fillId="3" borderId="4" xfId="5" applyNumberFormat="1" applyFont="1" applyFill="1" applyBorder="1" applyAlignment="1" applyProtection="1">
      <alignment horizontal="left" vertical="top" wrapText="1"/>
    </xf>
    <xf numFmtId="4" fontId="2" fillId="3" borderId="4" xfId="14" applyNumberFormat="1" applyFont="1" applyFill="1" applyBorder="1" applyAlignment="1" applyProtection="1">
      <alignment horizontal="right" vertical="top" wrapText="1"/>
    </xf>
    <xf numFmtId="4" fontId="2" fillId="3" borderId="4" xfId="14" applyNumberFormat="1" applyFont="1" applyFill="1" applyBorder="1" applyAlignment="1" applyProtection="1">
      <alignment horizontal="center" vertical="top"/>
    </xf>
    <xf numFmtId="4" fontId="3" fillId="2" borderId="14" xfId="0" applyNumberFormat="1" applyFont="1" applyFill="1" applyBorder="1" applyAlignment="1" applyProtection="1">
      <alignment horizontal="right" vertical="top"/>
    </xf>
    <xf numFmtId="4" fontId="3" fillId="2" borderId="15" xfId="0" applyNumberFormat="1" applyFont="1" applyFill="1" applyBorder="1" applyAlignment="1" applyProtection="1">
      <alignment horizontal="center" vertical="top"/>
    </xf>
    <xf numFmtId="4" fontId="29" fillId="2" borderId="15" xfId="0" applyNumberFormat="1" applyFont="1" applyFill="1" applyBorder="1" applyAlignment="1" applyProtection="1">
      <alignment vertical="top"/>
    </xf>
    <xf numFmtId="4" fontId="29" fillId="2" borderId="15" xfId="0" applyNumberFormat="1" applyFont="1" applyFill="1" applyBorder="1" applyAlignment="1" applyProtection="1">
      <alignment horizontal="center" vertical="top"/>
    </xf>
    <xf numFmtId="4" fontId="3" fillId="2" borderId="16" xfId="22" applyNumberFormat="1" applyFont="1" applyFill="1" applyBorder="1" applyAlignment="1" applyProtection="1">
      <alignment vertical="top"/>
    </xf>
    <xf numFmtId="4" fontId="4" fillId="3" borderId="13" xfId="26" applyNumberFormat="1" applyFont="1" applyFill="1" applyBorder="1" applyAlignment="1" applyProtection="1">
      <alignment horizontal="right" vertical="top" wrapText="1"/>
    </xf>
    <xf numFmtId="4" fontId="4" fillId="3" borderId="12" xfId="102" applyNumberFormat="1" applyFont="1" applyFill="1" applyBorder="1" applyAlignment="1" applyProtection="1">
      <alignment horizontal="right" vertical="top"/>
    </xf>
    <xf numFmtId="4" fontId="4" fillId="3" borderId="4" xfId="0" applyNumberFormat="1" applyFont="1" applyFill="1" applyBorder="1" applyAlignment="1" applyProtection="1">
      <alignment vertical="top" wrapText="1"/>
    </xf>
    <xf numFmtId="4" fontId="13" fillId="3" borderId="4" xfId="0" applyNumberFormat="1" applyFont="1" applyFill="1" applyBorder="1" applyAlignment="1" applyProtection="1">
      <alignment vertical="top" wrapText="1"/>
    </xf>
    <xf numFmtId="4" fontId="13" fillId="3" borderId="12" xfId="102" applyNumberFormat="1" applyFont="1" applyFill="1" applyBorder="1" applyAlignment="1" applyProtection="1">
      <alignment horizontal="right" vertical="top"/>
    </xf>
    <xf numFmtId="180" fontId="5" fillId="3" borderId="12" xfId="0" applyNumberFormat="1" applyFont="1" applyFill="1" applyBorder="1" applyAlignment="1" applyProtection="1">
      <alignment horizontal="right" vertical="top"/>
    </xf>
    <xf numFmtId="168" fontId="2" fillId="3" borderId="26" xfId="14" applyNumberFormat="1" applyFont="1" applyFill="1" applyBorder="1" applyAlignment="1" applyProtection="1">
      <alignment horizontal="right" vertical="top" wrapText="1"/>
    </xf>
    <xf numFmtId="0" fontId="2" fillId="3" borderId="27" xfId="105" applyFont="1" applyFill="1" applyBorder="1" applyAlignment="1" applyProtection="1">
      <alignment horizontal="left" vertical="top" wrapText="1"/>
    </xf>
    <xf numFmtId="2" fontId="2" fillId="3" borderId="27" xfId="105" applyNumberFormat="1" applyFont="1" applyFill="1" applyBorder="1" applyAlignment="1" applyProtection="1">
      <alignment vertical="top"/>
    </xf>
    <xf numFmtId="0" fontId="2" fillId="3" borderId="4" xfId="41" applyFont="1" applyFill="1" applyBorder="1" applyAlignment="1" applyProtection="1">
      <alignment horizontal="justify" vertical="top" wrapText="1"/>
    </xf>
    <xf numFmtId="0" fontId="2" fillId="3" borderId="27" xfId="41" applyFont="1" applyFill="1" applyBorder="1" applyAlignment="1" applyProtection="1">
      <alignment vertical="top"/>
    </xf>
    <xf numFmtId="4" fontId="11" fillId="3" borderId="27" xfId="41" applyNumberFormat="1" applyFont="1" applyFill="1" applyBorder="1" applyAlignment="1" applyProtection="1">
      <alignment horizontal="right" vertical="top"/>
    </xf>
    <xf numFmtId="167" fontId="2" fillId="3" borderId="27" xfId="41" applyNumberFormat="1" applyFont="1" applyFill="1" applyBorder="1" applyAlignment="1" applyProtection="1">
      <alignment horizontal="center" vertical="top" wrapText="1"/>
    </xf>
    <xf numFmtId="0" fontId="2" fillId="2" borderId="12" xfId="0" applyFont="1" applyFill="1" applyBorder="1" applyAlignment="1" applyProtection="1">
      <alignment vertical="top"/>
    </xf>
    <xf numFmtId="0" fontId="6" fillId="2" borderId="4" xfId="0" applyFont="1" applyFill="1" applyBorder="1" applyAlignment="1" applyProtection="1">
      <alignment horizontal="center" vertical="top"/>
    </xf>
    <xf numFmtId="0" fontId="2" fillId="2" borderId="4" xfId="0" applyFont="1" applyFill="1" applyBorder="1" applyAlignment="1" applyProtection="1">
      <alignment vertical="top"/>
    </xf>
    <xf numFmtId="4" fontId="6" fillId="2" borderId="13" xfId="0" applyNumberFormat="1" applyFont="1" applyFill="1" applyBorder="1" applyAlignment="1" applyProtection="1">
      <alignment vertical="top"/>
    </xf>
    <xf numFmtId="4" fontId="5" fillId="3" borderId="4" xfId="0" applyNumberFormat="1" applyFont="1" applyFill="1" applyBorder="1" applyAlignment="1" applyProtection="1">
      <alignment horizontal="right" vertical="top"/>
    </xf>
    <xf numFmtId="10" fontId="2" fillId="3" borderId="4" xfId="0" applyNumberFormat="1" applyFont="1" applyFill="1" applyBorder="1" applyAlignment="1" applyProtection="1">
      <alignment vertical="top"/>
    </xf>
    <xf numFmtId="0" fontId="6" fillId="2" borderId="12" xfId="0" applyFont="1" applyFill="1" applyBorder="1" applyAlignment="1" applyProtection="1">
      <alignment horizontal="center" vertical="top"/>
    </xf>
    <xf numFmtId="4" fontId="3" fillId="3" borderId="20" xfId="0" applyNumberFormat="1" applyFont="1" applyFill="1" applyBorder="1" applyAlignment="1" applyProtection="1">
      <alignment horizontal="center" vertical="top"/>
    </xf>
    <xf numFmtId="4" fontId="3" fillId="3" borderId="9" xfId="0" applyNumberFormat="1" applyFont="1" applyFill="1" applyBorder="1" applyAlignment="1" applyProtection="1">
      <alignment vertical="top" wrapText="1"/>
    </xf>
    <xf numFmtId="4" fontId="3" fillId="3" borderId="21" xfId="65" applyNumberFormat="1" applyFont="1" applyFill="1" applyBorder="1" applyAlignment="1" applyProtection="1">
      <alignment vertical="top"/>
    </xf>
    <xf numFmtId="4" fontId="3" fillId="3" borderId="1" xfId="0" applyNumberFormat="1" applyFont="1" applyFill="1" applyBorder="1" applyAlignment="1" applyProtection="1">
      <alignment horizontal="center" vertical="top"/>
    </xf>
    <xf numFmtId="3" fontId="3" fillId="3" borderId="12" xfId="0" applyNumberFormat="1" applyFont="1" applyFill="1" applyBorder="1" applyAlignment="1" applyProtection="1">
      <alignment horizontal="right" vertical="top"/>
    </xf>
    <xf numFmtId="4" fontId="3" fillId="3" borderId="9" xfId="0" applyNumberFormat="1" applyFont="1" applyFill="1" applyBorder="1" applyAlignment="1" applyProtection="1">
      <alignment vertical="top"/>
    </xf>
    <xf numFmtId="4" fontId="5" fillId="3" borderId="21" xfId="65" applyNumberFormat="1" applyFont="1" applyFill="1" applyBorder="1" applyAlignment="1" applyProtection="1">
      <alignment vertical="top"/>
    </xf>
    <xf numFmtId="169" fontId="2" fillId="3" borderId="20" xfId="0" applyNumberFormat="1" applyFont="1" applyFill="1" applyBorder="1" applyAlignment="1" applyProtection="1">
      <alignment vertical="top"/>
    </xf>
    <xf numFmtId="4" fontId="2" fillId="3" borderId="21" xfId="26" applyNumberFormat="1" applyFont="1" applyFill="1" applyBorder="1" applyAlignment="1" applyProtection="1">
      <alignment vertical="top" wrapText="1"/>
    </xf>
    <xf numFmtId="4" fontId="3" fillId="3" borderId="20" xfId="0" applyNumberFormat="1" applyFont="1" applyFill="1" applyBorder="1" applyAlignment="1" applyProtection="1">
      <alignment horizontal="right" vertical="top"/>
    </xf>
    <xf numFmtId="4" fontId="3" fillId="3" borderId="9" xfId="0" applyNumberFormat="1" applyFont="1" applyFill="1" applyBorder="1" applyAlignment="1" applyProtection="1">
      <alignment horizontal="left" vertical="top"/>
    </xf>
    <xf numFmtId="169" fontId="2" fillId="3" borderId="20" xfId="0" applyNumberFormat="1" applyFont="1" applyFill="1" applyBorder="1" applyAlignment="1" applyProtection="1">
      <alignment horizontal="right" vertical="top"/>
    </xf>
    <xf numFmtId="4" fontId="2" fillId="3" borderId="9" xfId="0" applyNumberFormat="1" applyFont="1" applyFill="1" applyBorder="1" applyAlignment="1" applyProtection="1">
      <alignment horizontal="left" vertical="top"/>
    </xf>
    <xf numFmtId="4" fontId="2" fillId="3" borderId="9" xfId="0" applyNumberFormat="1" applyFont="1" applyFill="1" applyBorder="1" applyAlignment="1" applyProtection="1">
      <alignment vertical="top" wrapText="1"/>
    </xf>
    <xf numFmtId="4" fontId="2" fillId="3" borderId="9" xfId="0" applyNumberFormat="1" applyFont="1" applyFill="1" applyBorder="1" applyAlignment="1" applyProtection="1">
      <alignment horizontal="left" vertical="top" wrapText="1"/>
    </xf>
    <xf numFmtId="4" fontId="4" fillId="3" borderId="20" xfId="0" applyNumberFormat="1" applyFont="1" applyFill="1" applyBorder="1" applyAlignment="1" applyProtection="1">
      <alignment horizontal="right" vertical="top"/>
    </xf>
    <xf numFmtId="4" fontId="4" fillId="3" borderId="9" xfId="0" applyNumberFormat="1" applyFont="1" applyFill="1" applyBorder="1" applyAlignment="1" applyProtection="1">
      <alignment horizontal="left" vertical="top"/>
    </xf>
    <xf numFmtId="4" fontId="4" fillId="3" borderId="9" xfId="0" applyNumberFormat="1" applyFont="1" applyFill="1" applyBorder="1" applyAlignment="1" applyProtection="1">
      <alignment horizontal="right" vertical="top"/>
    </xf>
    <xf numFmtId="4" fontId="4" fillId="3" borderId="9" xfId="0" applyNumberFormat="1" applyFont="1" applyFill="1" applyBorder="1" applyAlignment="1" applyProtection="1">
      <alignment horizontal="center" vertical="top"/>
    </xf>
    <xf numFmtId="4" fontId="4" fillId="3" borderId="21" xfId="26" applyNumberFormat="1" applyFont="1" applyFill="1" applyBorder="1" applyAlignment="1" applyProtection="1">
      <alignment vertical="top" wrapText="1"/>
    </xf>
    <xf numFmtId="4" fontId="2" fillId="3" borderId="20" xfId="0" applyNumberFormat="1" applyFont="1" applyFill="1" applyBorder="1" applyAlignment="1" applyProtection="1">
      <alignment horizontal="right" vertical="top"/>
    </xf>
    <xf numFmtId="169" fontId="2" fillId="3" borderId="36" xfId="0" applyNumberFormat="1" applyFont="1" applyFill="1" applyBorder="1" applyAlignment="1" applyProtection="1">
      <alignment horizontal="right" vertical="top"/>
    </xf>
    <xf numFmtId="4" fontId="2" fillId="3" borderId="35" xfId="0" applyNumberFormat="1" applyFont="1" applyFill="1" applyBorder="1" applyAlignment="1" applyProtection="1">
      <alignment horizontal="left" vertical="top"/>
    </xf>
    <xf numFmtId="4" fontId="2" fillId="3" borderId="35" xfId="0" applyNumberFormat="1" applyFont="1" applyFill="1" applyBorder="1" applyAlignment="1" applyProtection="1">
      <alignment horizontal="right" vertical="top"/>
    </xf>
    <xf numFmtId="4" fontId="2" fillId="3" borderId="37" xfId="26" applyNumberFormat="1" applyFont="1" applyFill="1" applyBorder="1" applyAlignment="1" applyProtection="1">
      <alignment vertical="top" wrapText="1"/>
    </xf>
    <xf numFmtId="0" fontId="2" fillId="3" borderId="3" xfId="0" applyFont="1" applyFill="1" applyBorder="1" applyAlignment="1" applyProtection="1">
      <alignment vertical="top" wrapText="1"/>
    </xf>
    <xf numFmtId="167" fontId="2" fillId="3" borderId="3" xfId="0" applyNumberFormat="1" applyFont="1" applyFill="1" applyBorder="1" applyAlignment="1" applyProtection="1">
      <alignment vertical="top" wrapText="1"/>
    </xf>
    <xf numFmtId="0" fontId="2" fillId="3" borderId="3" xfId="0" applyFont="1" applyFill="1" applyBorder="1" applyAlignment="1" applyProtection="1">
      <alignment horizontal="center" vertical="top" wrapText="1"/>
    </xf>
    <xf numFmtId="4" fontId="2" fillId="3" borderId="22" xfId="0" applyNumberFormat="1" applyFont="1" applyFill="1" applyBorder="1" applyAlignment="1" applyProtection="1">
      <alignment vertical="top" wrapText="1"/>
    </xf>
    <xf numFmtId="4" fontId="4" fillId="3" borderId="9" xfId="0" applyNumberFormat="1" applyFont="1" applyFill="1" applyBorder="1" applyAlignment="1" applyProtection="1">
      <alignment vertical="top" wrapText="1"/>
    </xf>
    <xf numFmtId="4" fontId="2" fillId="3" borderId="4" xfId="0" applyNumberFormat="1" applyFont="1" applyFill="1" applyBorder="1" applyAlignment="1" applyProtection="1">
      <alignment horizontal="left" vertical="top"/>
    </xf>
    <xf numFmtId="4" fontId="2" fillId="3" borderId="13" xfId="26" applyNumberFormat="1" applyFont="1" applyFill="1" applyBorder="1" applyAlignment="1" applyProtection="1">
      <alignment vertical="top" wrapText="1"/>
    </xf>
    <xf numFmtId="3" fontId="13" fillId="3" borderId="12" xfId="0" applyNumberFormat="1" applyFont="1" applyFill="1" applyBorder="1" applyAlignment="1" applyProtection="1">
      <alignment horizontal="right" vertical="top"/>
    </xf>
    <xf numFmtId="4" fontId="4" fillId="3" borderId="0" xfId="0" applyNumberFormat="1" applyFont="1" applyFill="1" applyBorder="1" applyAlignment="1" applyProtection="1">
      <alignment horizontal="left" vertical="top"/>
    </xf>
    <xf numFmtId="4" fontId="4" fillId="3" borderId="0" xfId="0" applyNumberFormat="1" applyFont="1" applyFill="1" applyBorder="1" applyAlignment="1" applyProtection="1">
      <alignment horizontal="right" vertical="top"/>
    </xf>
    <xf numFmtId="4" fontId="4" fillId="3" borderId="0" xfId="0" applyNumberFormat="1" applyFont="1" applyFill="1" applyBorder="1" applyAlignment="1" applyProtection="1">
      <alignment horizontal="center" vertical="top"/>
    </xf>
    <xf numFmtId="4" fontId="2" fillId="3" borderId="0" xfId="0" applyNumberFormat="1" applyFont="1" applyFill="1" applyBorder="1" applyAlignment="1" applyProtection="1">
      <alignment horizontal="center" vertical="top"/>
    </xf>
    <xf numFmtId="3" fontId="3" fillId="3" borderId="20" xfId="0" applyNumberFormat="1" applyFont="1" applyFill="1" applyBorder="1" applyAlignment="1" applyProtection="1">
      <alignment horizontal="right" vertical="top"/>
    </xf>
    <xf numFmtId="4" fontId="3" fillId="3" borderId="9" xfId="0" applyNumberFormat="1" applyFont="1" applyFill="1" applyBorder="1" applyAlignment="1" applyProtection="1">
      <alignment horizontal="left" vertical="top" wrapText="1"/>
    </xf>
    <xf numFmtId="4" fontId="2" fillId="3" borderId="20" xfId="0" applyNumberFormat="1" applyFont="1" applyFill="1" applyBorder="1" applyAlignment="1" applyProtection="1">
      <alignment vertical="top"/>
    </xf>
    <xf numFmtId="4" fontId="4" fillId="3" borderId="20" xfId="0" applyNumberFormat="1" applyFont="1" applyFill="1" applyBorder="1" applyAlignment="1" applyProtection="1">
      <alignment vertical="top"/>
    </xf>
    <xf numFmtId="3" fontId="3" fillId="3" borderId="20" xfId="0" applyNumberFormat="1" applyFont="1" applyFill="1" applyBorder="1" applyAlignment="1" applyProtection="1">
      <alignment vertical="top"/>
    </xf>
    <xf numFmtId="4" fontId="2" fillId="3" borderId="9" xfId="0" applyNumberFormat="1" applyFont="1" applyFill="1" applyBorder="1" applyAlignment="1" applyProtection="1">
      <alignment horizontal="center" vertical="top" wrapText="1"/>
    </xf>
    <xf numFmtId="4" fontId="2" fillId="3" borderId="9" xfId="11" applyNumberFormat="1" applyFont="1" applyFill="1" applyBorder="1" applyAlignment="1" applyProtection="1">
      <alignment horizontal="left" vertical="top" wrapText="1"/>
    </xf>
    <xf numFmtId="169" fontId="4" fillId="3" borderId="1" xfId="0" applyNumberFormat="1" applyFont="1" applyFill="1" applyBorder="1" applyAlignment="1" applyProtection="1">
      <alignment horizontal="right" vertical="top"/>
    </xf>
    <xf numFmtId="4" fontId="4" fillId="3" borderId="9" xfId="11" applyNumberFormat="1" applyFont="1" applyFill="1" applyBorder="1" applyAlignment="1" applyProtection="1">
      <alignment horizontal="left" vertical="top" wrapText="1"/>
    </xf>
    <xf numFmtId="4" fontId="4" fillId="3" borderId="9" xfId="0" applyNumberFormat="1" applyFont="1" applyFill="1" applyBorder="1" applyAlignment="1" applyProtection="1">
      <alignment horizontal="center" vertical="top" wrapText="1"/>
    </xf>
    <xf numFmtId="3" fontId="3" fillId="3" borderId="12" xfId="0" applyNumberFormat="1" applyFont="1" applyFill="1" applyBorder="1" applyAlignment="1" applyProtection="1">
      <alignment vertical="top"/>
    </xf>
    <xf numFmtId="4" fontId="3" fillId="3" borderId="4" xfId="34" applyNumberFormat="1" applyFont="1" applyFill="1" applyBorder="1" applyAlignment="1" applyProtection="1">
      <alignment horizontal="left" vertical="top" wrapText="1"/>
    </xf>
    <xf numFmtId="4" fontId="2" fillId="3" borderId="13" xfId="107" applyNumberFormat="1" applyFont="1" applyFill="1" applyBorder="1" applyAlignment="1" applyProtection="1">
      <alignment horizontal="right" vertical="top" wrapText="1"/>
    </xf>
    <xf numFmtId="169" fontId="3" fillId="3" borderId="12" xfId="34" applyNumberFormat="1" applyFont="1" applyFill="1" applyBorder="1" applyAlignment="1" applyProtection="1">
      <alignment horizontal="right" vertical="top" wrapText="1"/>
    </xf>
    <xf numFmtId="3" fontId="2" fillId="3" borderId="4" xfId="0" applyNumberFormat="1" applyFont="1" applyFill="1" applyBorder="1" applyAlignment="1" applyProtection="1">
      <alignment vertical="top"/>
    </xf>
    <xf numFmtId="4" fontId="2" fillId="3" borderId="4" xfId="34" applyNumberFormat="1" applyFont="1" applyFill="1" applyBorder="1" applyAlignment="1" applyProtection="1">
      <alignment horizontal="right" vertical="top"/>
    </xf>
    <xf numFmtId="4" fontId="2" fillId="3" borderId="4" xfId="34" applyNumberFormat="1" applyFont="1" applyFill="1" applyBorder="1" applyAlignment="1" applyProtection="1">
      <alignment horizontal="center" vertical="top" wrapText="1"/>
    </xf>
    <xf numFmtId="4" fontId="3" fillId="3" borderId="12" xfId="34" applyNumberFormat="1" applyFont="1" applyFill="1" applyBorder="1" applyAlignment="1" applyProtection="1">
      <alignment horizontal="right" vertical="top" wrapText="1"/>
    </xf>
    <xf numFmtId="4" fontId="2" fillId="3" borderId="13" xfId="34" applyNumberFormat="1" applyFont="1" applyFill="1" applyBorder="1" applyAlignment="1" applyProtection="1">
      <alignment vertical="top"/>
    </xf>
    <xf numFmtId="4" fontId="11" fillId="3" borderId="4" xfId="34" applyNumberFormat="1" applyFont="1" applyFill="1" applyBorder="1" applyAlignment="1" applyProtection="1">
      <alignment horizontal="center" vertical="top" wrapText="1"/>
    </xf>
    <xf numFmtId="4" fontId="2" fillId="3" borderId="3" xfId="0" applyNumberFormat="1" applyFont="1" applyFill="1" applyBorder="1" applyAlignment="1" applyProtection="1">
      <alignment vertical="top"/>
    </xf>
    <xf numFmtId="170" fontId="2" fillId="3" borderId="3" xfId="0" applyNumberFormat="1" applyFont="1" applyFill="1" applyBorder="1" applyAlignment="1" applyProtection="1">
      <alignment horizontal="center" vertical="top"/>
    </xf>
    <xf numFmtId="4" fontId="11" fillId="3" borderId="27" xfId="0" applyNumberFormat="1" applyFont="1" applyFill="1" applyBorder="1" applyAlignment="1" applyProtection="1">
      <alignment horizontal="center" vertical="top"/>
    </xf>
    <xf numFmtId="4" fontId="2" fillId="3" borderId="12" xfId="34" applyNumberFormat="1" applyFont="1" applyFill="1" applyBorder="1" applyAlignment="1" applyProtection="1">
      <alignment horizontal="right" vertical="top" wrapText="1"/>
    </xf>
    <xf numFmtId="4" fontId="2" fillId="2" borderId="20" xfId="103" applyNumberFormat="1" applyFont="1" applyFill="1" applyBorder="1" applyAlignment="1" applyProtection="1">
      <alignment horizontal="right" vertical="top"/>
    </xf>
    <xf numFmtId="4" fontId="3" fillId="2" borderId="9" xfId="0" applyNumberFormat="1" applyFont="1" applyFill="1" applyBorder="1" applyAlignment="1" applyProtection="1">
      <alignment horizontal="center" vertical="top"/>
    </xf>
    <xf numFmtId="4" fontId="2" fillId="2" borderId="9" xfId="0" applyNumberFormat="1" applyFont="1" applyFill="1" applyBorder="1" applyAlignment="1" applyProtection="1">
      <alignment horizontal="right" vertical="top" wrapText="1"/>
    </xf>
    <xf numFmtId="4" fontId="2" fillId="2" borderId="9" xfId="0" applyNumberFormat="1" applyFont="1" applyFill="1" applyBorder="1" applyAlignment="1" applyProtection="1">
      <alignment horizontal="right" vertical="top"/>
    </xf>
    <xf numFmtId="4" fontId="3" fillId="2" borderId="21" xfId="0" applyNumberFormat="1" applyFont="1" applyFill="1" applyBorder="1" applyAlignment="1" applyProtection="1">
      <alignment vertical="top"/>
    </xf>
    <xf numFmtId="169" fontId="2" fillId="3" borderId="4" xfId="0" applyNumberFormat="1" applyFont="1" applyFill="1" applyBorder="1" applyAlignment="1" applyProtection="1">
      <alignment vertical="top" wrapText="1"/>
    </xf>
    <xf numFmtId="0" fontId="2" fillId="3" borderId="35" xfId="41" applyFont="1" applyFill="1" applyBorder="1" applyAlignment="1" applyProtection="1">
      <alignment vertical="top" wrapText="1"/>
    </xf>
    <xf numFmtId="166" fontId="2" fillId="3" borderId="35" xfId="70" applyFont="1" applyFill="1" applyBorder="1" applyAlignment="1" applyProtection="1">
      <alignment horizontal="center" vertical="top"/>
    </xf>
    <xf numFmtId="39" fontId="2" fillId="3" borderId="4" xfId="48" applyNumberFormat="1" applyFont="1" applyFill="1" applyBorder="1" applyAlignment="1" applyProtection="1">
      <alignment vertical="top"/>
    </xf>
    <xf numFmtId="0" fontId="3" fillId="3" borderId="4" xfId="98" applyFont="1" applyFill="1" applyBorder="1" applyAlignment="1" applyProtection="1">
      <alignment horizontal="left" vertical="top" wrapText="1"/>
    </xf>
    <xf numFmtId="0" fontId="10" fillId="3" borderId="12" xfId="0" applyFont="1" applyFill="1" applyBorder="1" applyAlignment="1" applyProtection="1">
      <alignment horizontal="center" vertical="top"/>
    </xf>
    <xf numFmtId="49" fontId="3" fillId="0" borderId="4" xfId="11" applyNumberFormat="1" applyFont="1" applyBorder="1" applyAlignment="1" applyProtection="1">
      <alignment horizontal="left" vertical="top" wrapText="1"/>
    </xf>
    <xf numFmtId="4" fontId="10" fillId="3" borderId="4" xfId="0" applyNumberFormat="1" applyFont="1" applyFill="1" applyBorder="1" applyAlignment="1" applyProtection="1">
      <alignment horizontal="center" vertical="top"/>
    </xf>
    <xf numFmtId="4" fontId="10" fillId="3" borderId="13" xfId="0" applyNumberFormat="1" applyFont="1" applyFill="1" applyBorder="1" applyAlignment="1" applyProtection="1">
      <alignment horizontal="center" vertical="top"/>
    </xf>
    <xf numFmtId="0" fontId="10" fillId="3" borderId="4" xfId="0" applyFont="1" applyFill="1" applyBorder="1" applyAlignment="1" applyProtection="1">
      <alignment horizontal="center" vertical="top"/>
    </xf>
    <xf numFmtId="1" fontId="10" fillId="3" borderId="12" xfId="14" applyNumberFormat="1" applyFont="1" applyFill="1" applyBorder="1" applyAlignment="1" applyProtection="1">
      <alignment horizontal="right" vertical="top" wrapText="1"/>
    </xf>
    <xf numFmtId="39" fontId="3" fillId="3" borderId="4" xfId="0" applyNumberFormat="1" applyFont="1" applyFill="1" applyBorder="1" applyAlignment="1" applyProtection="1">
      <alignment horizontal="left" vertical="top" wrapText="1"/>
    </xf>
    <xf numFmtId="43" fontId="3" fillId="3" borderId="4" xfId="14" applyNumberFormat="1" applyFont="1" applyFill="1" applyBorder="1" applyAlignment="1" applyProtection="1">
      <alignment horizontal="center" vertical="top"/>
    </xf>
    <xf numFmtId="39" fontId="3" fillId="3" borderId="4" xfId="0" applyNumberFormat="1" applyFont="1" applyFill="1" applyBorder="1" applyAlignment="1" applyProtection="1">
      <alignment horizontal="center" vertical="top"/>
    </xf>
    <xf numFmtId="4" fontId="3" fillId="3" borderId="13" xfId="14" applyNumberFormat="1" applyFont="1" applyFill="1" applyBorder="1" applyAlignment="1" applyProtection="1">
      <alignment horizontal="center" vertical="top"/>
    </xf>
    <xf numFmtId="2" fontId="3" fillId="3" borderId="12" xfId="0" applyNumberFormat="1" applyFont="1" applyFill="1" applyBorder="1" applyAlignment="1" applyProtection="1">
      <alignment horizontal="center" vertical="top"/>
    </xf>
    <xf numFmtId="39" fontId="3" fillId="3" borderId="4" xfId="0" applyNumberFormat="1" applyFont="1" applyFill="1" applyBorder="1" applyAlignment="1" applyProtection="1">
      <alignment horizontal="left" vertical="top"/>
    </xf>
    <xf numFmtId="189" fontId="3" fillId="3" borderId="12" xfId="14" applyNumberFormat="1" applyFont="1" applyFill="1" applyBorder="1" applyAlignment="1" applyProtection="1">
      <alignment horizontal="right" vertical="top" wrapText="1"/>
    </xf>
    <xf numFmtId="189" fontId="2" fillId="3" borderId="12" xfId="14" applyNumberFormat="1" applyFont="1" applyFill="1" applyBorder="1" applyAlignment="1" applyProtection="1">
      <alignment horizontal="right" vertical="top" wrapText="1"/>
    </xf>
    <xf numFmtId="0" fontId="2" fillId="0" borderId="4" xfId="0" applyFont="1" applyBorder="1" applyAlignment="1" applyProtection="1">
      <alignment horizontal="justify" vertical="top" wrapText="1"/>
    </xf>
    <xf numFmtId="166" fontId="2" fillId="0" borderId="4" xfId="14" applyFont="1" applyFill="1" applyBorder="1" applyAlignment="1" applyProtection="1">
      <alignment horizontal="right" vertical="top" wrapText="1"/>
    </xf>
    <xf numFmtId="191" fontId="2" fillId="0" borderId="4" xfId="0" applyNumberFormat="1" applyFont="1" applyBorder="1" applyAlignment="1" applyProtection="1">
      <alignment horizontal="center" vertical="top"/>
    </xf>
    <xf numFmtId="4" fontId="2" fillId="0" borderId="4" xfId="14" applyNumberFormat="1" applyFont="1" applyFill="1" applyBorder="1" applyAlignment="1" applyProtection="1">
      <alignment horizontal="right" vertical="top" wrapText="1"/>
    </xf>
    <xf numFmtId="4" fontId="2" fillId="0" borderId="4" xfId="0" applyNumberFormat="1" applyFont="1" applyBorder="1" applyAlignment="1" applyProtection="1">
      <alignment horizontal="center" vertical="top"/>
    </xf>
    <xf numFmtId="192" fontId="2" fillId="0" borderId="4" xfId="0" applyNumberFormat="1" applyFont="1" applyBorder="1" applyAlignment="1" applyProtection="1">
      <alignment horizontal="right" vertical="top"/>
    </xf>
    <xf numFmtId="167" fontId="2" fillId="0" borderId="4" xfId="76" applyNumberFormat="1" applyFont="1" applyBorder="1" applyAlignment="1" applyProtection="1">
      <alignment horizontal="center" vertical="top" wrapText="1"/>
    </xf>
    <xf numFmtId="0" fontId="2" fillId="0" borderId="4" xfId="0" applyFont="1" applyBorder="1" applyAlignment="1" applyProtection="1">
      <alignment vertical="top" wrapText="1"/>
    </xf>
    <xf numFmtId="2" fontId="2" fillId="0" borderId="4" xfId="32" applyNumberFormat="1" applyFont="1" applyFill="1" applyBorder="1" applyAlignment="1" applyProtection="1">
      <alignment horizontal="right" vertical="top"/>
    </xf>
    <xf numFmtId="0" fontId="3" fillId="5" borderId="4" xfId="0" applyFont="1" applyFill="1" applyBorder="1" applyAlignment="1" applyProtection="1">
      <alignment horizontal="center" vertical="top"/>
    </xf>
    <xf numFmtId="0" fontId="21" fillId="5" borderId="4" xfId="0" applyFont="1" applyFill="1" applyBorder="1" applyAlignment="1" applyProtection="1">
      <alignment horizontal="center" vertical="top"/>
    </xf>
    <xf numFmtId="1" fontId="10" fillId="3" borderId="12" xfId="14" applyNumberFormat="1" applyFont="1" applyFill="1" applyBorder="1" applyAlignment="1" applyProtection="1">
      <alignment horizontal="center" vertical="top" wrapText="1"/>
    </xf>
    <xf numFmtId="1" fontId="11" fillId="3" borderId="12" xfId="14" applyNumberFormat="1" applyFont="1" applyFill="1" applyBorder="1" applyAlignment="1" applyProtection="1">
      <alignment vertical="top" wrapText="1"/>
    </xf>
    <xf numFmtId="2" fontId="2" fillId="0" borderId="4" xfId="0" applyNumberFormat="1" applyFont="1" applyBorder="1" applyAlignment="1" applyProtection="1">
      <alignment vertical="top"/>
    </xf>
    <xf numFmtId="0" fontId="2" fillId="0" borderId="4" xfId="0" applyFont="1" applyBorder="1" applyAlignment="1" applyProtection="1">
      <alignment horizontal="center" vertical="top" wrapText="1"/>
    </xf>
    <xf numFmtId="4" fontId="2" fillId="0" borderId="13" xfId="28" applyNumberFormat="1" applyFont="1" applyFill="1" applyBorder="1" applyAlignment="1" applyProtection="1">
      <alignment horizontal="right" vertical="top" wrapText="1"/>
    </xf>
    <xf numFmtId="2" fontId="2" fillId="0" borderId="4" xfId="0" applyNumberFormat="1" applyFont="1" applyBorder="1" applyAlignment="1" applyProtection="1">
      <alignment horizontal="right" vertical="top" wrapText="1"/>
    </xf>
    <xf numFmtId="4" fontId="2" fillId="0" borderId="4" xfId="11" applyNumberFormat="1" applyFont="1" applyBorder="1" applyAlignment="1" applyProtection="1">
      <alignment horizontal="right" vertical="top" wrapText="1"/>
    </xf>
    <xf numFmtId="4" fontId="2" fillId="0" borderId="13" xfId="0" applyNumberFormat="1" applyFont="1" applyBorder="1" applyAlignment="1" applyProtection="1">
      <alignment horizontal="right" vertical="top" wrapText="1"/>
    </xf>
    <xf numFmtId="170" fontId="11" fillId="0" borderId="4" xfId="0" applyNumberFormat="1" applyFont="1" applyBorder="1" applyAlignment="1" applyProtection="1">
      <alignment horizontal="center" vertical="top"/>
    </xf>
    <xf numFmtId="2" fontId="2" fillId="0" borderId="4" xfId="0" applyNumberFormat="1" applyFont="1" applyBorder="1" applyAlignment="1" applyProtection="1">
      <alignment horizontal="center" vertical="top"/>
    </xf>
    <xf numFmtId="4" fontId="2" fillId="0" borderId="4" xfId="0" applyNumberFormat="1" applyFont="1" applyBorder="1" applyAlignment="1" applyProtection="1">
      <alignment horizontal="right" vertical="top"/>
    </xf>
    <xf numFmtId="0" fontId="3" fillId="0" borderId="12" xfId="0" applyFont="1" applyBorder="1" applyAlignment="1" applyProtection="1">
      <alignment horizontal="center" vertical="top"/>
    </xf>
    <xf numFmtId="0" fontId="3" fillId="0" borderId="12" xfId="40" applyFont="1" applyBorder="1" applyAlignment="1" applyProtection="1">
      <alignment vertical="top"/>
    </xf>
    <xf numFmtId="0" fontId="3" fillId="0" borderId="4" xfId="0" applyFont="1" applyBorder="1" applyAlignment="1" applyProtection="1">
      <alignment vertical="top"/>
    </xf>
    <xf numFmtId="0" fontId="2" fillId="0" borderId="12" xfId="0" applyFont="1" applyBorder="1" applyAlignment="1" applyProtection="1">
      <alignment horizontal="right" vertical="top"/>
    </xf>
    <xf numFmtId="0" fontId="15" fillId="0" borderId="4" xfId="0" applyFont="1" applyBorder="1" applyAlignment="1" applyProtection="1">
      <alignment vertical="top"/>
    </xf>
    <xf numFmtId="0" fontId="15" fillId="0" borderId="4" xfId="0" applyFont="1" applyBorder="1" applyAlignment="1" applyProtection="1">
      <alignment vertical="top" wrapText="1"/>
    </xf>
    <xf numFmtId="1" fontId="3" fillId="0" borderId="12" xfId="0" applyNumberFormat="1" applyFont="1" applyBorder="1" applyAlignment="1" applyProtection="1">
      <alignment horizontal="right" vertical="top"/>
    </xf>
    <xf numFmtId="0" fontId="3" fillId="0" borderId="4" xfId="0" applyFont="1" applyBorder="1" applyAlignment="1" applyProtection="1">
      <alignment vertical="top" wrapText="1"/>
    </xf>
    <xf numFmtId="4" fontId="3" fillId="0" borderId="4" xfId="0" applyNumberFormat="1" applyFont="1" applyBorder="1" applyAlignment="1" applyProtection="1">
      <alignment horizontal="right" vertical="top"/>
    </xf>
    <xf numFmtId="49" fontId="3" fillId="0" borderId="4" xfId="11" applyNumberFormat="1" applyFont="1" applyBorder="1" applyAlignment="1" applyProtection="1">
      <alignment horizontal="center" vertical="top" wrapText="1"/>
    </xf>
    <xf numFmtId="168" fontId="2" fillId="0" borderId="12" xfId="0" applyNumberFormat="1" applyFont="1" applyBorder="1" applyAlignment="1" applyProtection="1">
      <alignment horizontal="right" vertical="top" wrapText="1"/>
    </xf>
    <xf numFmtId="0" fontId="15" fillId="7" borderId="4" xfId="0" applyFont="1" applyFill="1" applyBorder="1" applyAlignment="1" applyProtection="1">
      <alignment vertical="top" wrapText="1"/>
    </xf>
    <xf numFmtId="4" fontId="2" fillId="0" borderId="4" xfId="0" applyNumberFormat="1" applyFont="1" applyBorder="1" applyAlignment="1" applyProtection="1">
      <alignment horizontal="right" vertical="top" wrapText="1"/>
    </xf>
    <xf numFmtId="0" fontId="2" fillId="0" borderId="4" xfId="12" applyFont="1" applyBorder="1" applyAlignment="1" applyProtection="1">
      <alignment horizontal="center" vertical="top"/>
    </xf>
    <xf numFmtId="0" fontId="15" fillId="7" borderId="4" xfId="0" applyFont="1" applyFill="1" applyBorder="1" applyAlignment="1" applyProtection="1">
      <alignment vertical="top"/>
    </xf>
    <xf numFmtId="0" fontId="2" fillId="0" borderId="12" xfId="0" applyFont="1" applyBorder="1" applyAlignment="1" applyProtection="1">
      <alignment horizontal="right" vertical="top" wrapText="1"/>
    </xf>
    <xf numFmtId="4" fontId="2" fillId="0" borderId="4" xfId="0" applyNumberFormat="1" applyFont="1" applyBorder="1" applyAlignment="1" applyProtection="1">
      <alignment horizontal="center" vertical="top" wrapText="1"/>
    </xf>
    <xf numFmtId="0" fontId="3" fillId="0" borderId="12" xfId="0" applyFont="1" applyBorder="1" applyAlignment="1" applyProtection="1">
      <alignment horizontal="right" vertical="top"/>
    </xf>
    <xf numFmtId="4" fontId="3" fillId="0" borderId="4" xfId="0" applyNumberFormat="1" applyFont="1" applyBorder="1" applyAlignment="1" applyProtection="1">
      <alignment horizontal="right" vertical="top" wrapText="1"/>
    </xf>
    <xf numFmtId="49" fontId="2" fillId="0" borderId="4" xfId="11" applyNumberFormat="1" applyFont="1" applyBorder="1" applyAlignment="1" applyProtection="1">
      <alignment horizontal="left" vertical="top" wrapText="1"/>
    </xf>
    <xf numFmtId="0" fontId="2" fillId="0" borderId="4" xfId="0" applyFont="1" applyBorder="1" applyAlignment="1" applyProtection="1">
      <alignment horizontal="center" vertical="top"/>
    </xf>
    <xf numFmtId="4" fontId="4" fillId="0" borderId="4" xfId="0" applyNumberFormat="1" applyFont="1" applyBorder="1" applyAlignment="1" applyProtection="1">
      <alignment horizontal="right" vertical="top"/>
    </xf>
    <xf numFmtId="0" fontId="4" fillId="0" borderId="4" xfId="0" applyFont="1" applyBorder="1" applyAlignment="1" applyProtection="1">
      <alignment horizontal="center" vertical="top"/>
    </xf>
    <xf numFmtId="0" fontId="5" fillId="0" borderId="12" xfId="0" applyFont="1" applyBorder="1" applyAlignment="1" applyProtection="1">
      <alignment horizontal="right" vertical="top"/>
    </xf>
    <xf numFmtId="4" fontId="5" fillId="0" borderId="4" xfId="0" applyNumberFormat="1" applyFont="1" applyBorder="1" applyAlignment="1" applyProtection="1">
      <alignment horizontal="right" vertical="top"/>
    </xf>
    <xf numFmtId="0" fontId="5" fillId="0" borderId="4" xfId="0" applyFont="1" applyBorder="1" applyAlignment="1" applyProtection="1">
      <alignment horizontal="center" vertical="top"/>
    </xf>
    <xf numFmtId="2" fontId="2" fillId="7" borderId="4" xfId="0" applyNumberFormat="1" applyFont="1" applyFill="1" applyBorder="1" applyAlignment="1" applyProtection="1">
      <alignment vertical="top"/>
    </xf>
    <xf numFmtId="166" fontId="2" fillId="0" borderId="4" xfId="14" applyFont="1" applyFill="1" applyBorder="1" applyAlignment="1" applyProtection="1">
      <alignment horizontal="center" vertical="top" wrapText="1"/>
    </xf>
    <xf numFmtId="0" fontId="4" fillId="7" borderId="4" xfId="0" applyFont="1" applyFill="1" applyBorder="1" applyAlignment="1" applyProtection="1">
      <alignment vertical="top"/>
    </xf>
    <xf numFmtId="4" fontId="4" fillId="3" borderId="4" xfId="0" applyNumberFormat="1" applyFont="1" applyFill="1" applyBorder="1" applyAlignment="1" applyProtection="1">
      <alignment horizontal="right" vertical="top"/>
    </xf>
    <xf numFmtId="0" fontId="4" fillId="3" borderId="4" xfId="0" applyFont="1" applyFill="1" applyBorder="1" applyAlignment="1" applyProtection="1">
      <alignment horizontal="center" vertical="top"/>
    </xf>
    <xf numFmtId="2" fontId="2" fillId="3" borderId="4" xfId="0" applyNumberFormat="1" applyFont="1" applyFill="1" applyBorder="1" applyAlignment="1" applyProtection="1">
      <alignment horizontal="right" vertical="top"/>
    </xf>
    <xf numFmtId="0" fontId="2" fillId="0" borderId="27" xfId="0" applyFont="1" applyBorder="1" applyAlignment="1" applyProtection="1">
      <alignment horizontal="justify" vertical="top" wrapText="1"/>
    </xf>
    <xf numFmtId="2" fontId="2" fillId="0" borderId="27" xfId="0" applyNumberFormat="1" applyFont="1" applyBorder="1" applyAlignment="1" applyProtection="1">
      <alignment horizontal="right" vertical="top"/>
    </xf>
    <xf numFmtId="0" fontId="5" fillId="0" borderId="27" xfId="0" applyFont="1" applyBorder="1" applyAlignment="1" applyProtection="1">
      <alignment horizontal="center" vertical="top"/>
    </xf>
    <xf numFmtId="2" fontId="2" fillId="0" borderId="4" xfId="0" applyNumberFormat="1" applyFont="1" applyBorder="1" applyAlignment="1" applyProtection="1">
      <alignment horizontal="right" vertical="top"/>
    </xf>
    <xf numFmtId="0" fontId="10" fillId="0" borderId="12" xfId="0" applyFont="1" applyBorder="1" applyAlignment="1" applyProtection="1">
      <alignment horizontal="right" vertical="top" wrapText="1"/>
    </xf>
    <xf numFmtId="0" fontId="3" fillId="7" borderId="4" xfId="0" applyFont="1" applyFill="1" applyBorder="1" applyAlignment="1" applyProtection="1">
      <alignment vertical="top" wrapText="1"/>
    </xf>
    <xf numFmtId="0" fontId="2" fillId="7" borderId="4" xfId="0" applyFont="1" applyFill="1" applyBorder="1" applyAlignment="1" applyProtection="1">
      <alignment vertical="top" wrapText="1"/>
    </xf>
    <xf numFmtId="0" fontId="2" fillId="3" borderId="4" xfId="13" applyFont="1" applyFill="1" applyBorder="1" applyAlignment="1" applyProtection="1">
      <alignment horizontal="left" vertical="top" wrapText="1"/>
    </xf>
    <xf numFmtId="0" fontId="3" fillId="0" borderId="4" xfId="0" applyFont="1" applyBorder="1" applyAlignment="1" applyProtection="1">
      <alignment horizontal="justify" vertical="top" wrapText="1"/>
    </xf>
    <xf numFmtId="166" fontId="2" fillId="0" borderId="4" xfId="22" applyFont="1" applyFill="1" applyBorder="1" applyAlignment="1" applyProtection="1">
      <alignment horizontal="center" vertical="top" wrapText="1"/>
    </xf>
    <xf numFmtId="0" fontId="3" fillId="0" borderId="4" xfId="13" applyFont="1" applyBorder="1" applyAlignment="1" applyProtection="1">
      <alignment horizontal="left" vertical="top"/>
    </xf>
    <xf numFmtId="4" fontId="2" fillId="0" borderId="4" xfId="14" applyNumberFormat="1" applyFont="1" applyFill="1" applyBorder="1" applyAlignment="1" applyProtection="1">
      <alignment vertical="top" wrapText="1"/>
    </xf>
    <xf numFmtId="4" fontId="2" fillId="0" borderId="4" xfId="0" applyNumberFormat="1" applyFont="1" applyBorder="1" applyAlignment="1" applyProtection="1">
      <alignment vertical="top"/>
    </xf>
    <xf numFmtId="4" fontId="2" fillId="0" borderId="13" xfId="28" applyNumberFormat="1" applyFont="1" applyFill="1" applyBorder="1" applyAlignment="1" applyProtection="1">
      <alignment horizontal="right" vertical="top"/>
    </xf>
    <xf numFmtId="0" fontId="2" fillId="0" borderId="12" xfId="0" applyFont="1" applyBorder="1" applyAlignment="1" applyProtection="1">
      <alignment vertical="top" wrapText="1"/>
    </xf>
    <xf numFmtId="0" fontId="3" fillId="0" borderId="4" xfId="0" applyFont="1" applyBorder="1" applyAlignment="1" applyProtection="1">
      <alignment horizontal="center" vertical="top"/>
    </xf>
    <xf numFmtId="167" fontId="2" fillId="0" borderId="4" xfId="0" applyNumberFormat="1" applyFont="1" applyBorder="1" applyAlignment="1" applyProtection="1">
      <alignment vertical="top"/>
    </xf>
    <xf numFmtId="4" fontId="3" fillId="0" borderId="13" xfId="0" applyNumberFormat="1" applyFont="1" applyBorder="1" applyAlignment="1" applyProtection="1">
      <alignment vertical="top"/>
    </xf>
    <xf numFmtId="0" fontId="3" fillId="3" borderId="4" xfId="13" applyFont="1" applyFill="1" applyBorder="1" applyAlignment="1" applyProtection="1">
      <alignment horizontal="left" vertical="top" wrapText="1"/>
    </xf>
    <xf numFmtId="49" fontId="3" fillId="3" borderId="12" xfId="13" applyNumberFormat="1" applyFont="1" applyFill="1" applyBorder="1" applyAlignment="1" applyProtection="1">
      <alignment horizontal="right" vertical="top"/>
    </xf>
    <xf numFmtId="0" fontId="3" fillId="3" borderId="4" xfId="13" applyFont="1" applyFill="1" applyBorder="1" applyAlignment="1" applyProtection="1">
      <alignment horizontal="left" vertical="top"/>
    </xf>
    <xf numFmtId="167" fontId="2" fillId="3" borderId="4" xfId="13" applyNumberFormat="1" applyFont="1" applyFill="1" applyBorder="1" applyAlignment="1" applyProtection="1">
      <alignment horizontal="right" vertical="top"/>
    </xf>
    <xf numFmtId="167" fontId="2" fillId="3" borderId="4" xfId="13" applyNumberFormat="1" applyFont="1" applyFill="1" applyBorder="1" applyAlignment="1" applyProtection="1">
      <alignment horizontal="center" vertical="top"/>
    </xf>
    <xf numFmtId="4" fontId="2" fillId="3" borderId="13" xfId="68" applyNumberFormat="1" applyFont="1" applyFill="1" applyBorder="1" applyAlignment="1" applyProtection="1">
      <alignment vertical="top"/>
    </xf>
    <xf numFmtId="168" fontId="2" fillId="3" borderId="12" xfId="13" applyNumberFormat="1" applyFont="1" applyFill="1" applyBorder="1" applyAlignment="1" applyProtection="1">
      <alignment horizontal="right" vertical="top"/>
    </xf>
    <xf numFmtId="167" fontId="2" fillId="3" borderId="4" xfId="13" applyNumberFormat="1" applyFont="1" applyFill="1" applyBorder="1" applyAlignment="1" applyProtection="1">
      <alignment vertical="top"/>
    </xf>
    <xf numFmtId="4" fontId="2" fillId="3" borderId="13" xfId="28" applyNumberFormat="1" applyFont="1" applyFill="1" applyBorder="1" applyAlignment="1" applyProtection="1">
      <alignment horizontal="right" vertical="top"/>
    </xf>
    <xf numFmtId="4" fontId="2" fillId="3" borderId="13" xfId="68" applyNumberFormat="1" applyFont="1" applyFill="1" applyBorder="1" applyAlignment="1" applyProtection="1">
      <alignment horizontal="right" vertical="top"/>
    </xf>
    <xf numFmtId="167" fontId="21" fillId="5" borderId="26" xfId="0" applyNumberFormat="1" applyFont="1" applyFill="1" applyBorder="1" applyAlignment="1" applyProtection="1">
      <alignment horizontal="right" vertical="top"/>
    </xf>
    <xf numFmtId="0" fontId="3" fillId="5" borderId="27" xfId="0" applyFont="1" applyFill="1" applyBorder="1" applyAlignment="1" applyProtection="1">
      <alignment horizontal="center" vertical="top"/>
    </xf>
    <xf numFmtId="167" fontId="21" fillId="5" borderId="27" xfId="0" applyNumberFormat="1" applyFont="1" applyFill="1" applyBorder="1" applyAlignment="1" applyProtection="1">
      <alignment horizontal="center" vertical="top"/>
    </xf>
    <xf numFmtId="0" fontId="21" fillId="5" borderId="27" xfId="0" applyFont="1" applyFill="1" applyBorder="1" applyAlignment="1" applyProtection="1">
      <alignment horizontal="center" vertical="top"/>
    </xf>
    <xf numFmtId="4" fontId="3" fillId="5" borderId="28" xfId="0" applyNumberFormat="1" applyFont="1" applyFill="1" applyBorder="1" applyAlignment="1" applyProtection="1">
      <alignment horizontal="right" vertical="top"/>
    </xf>
    <xf numFmtId="43" fontId="2" fillId="0" borderId="4" xfId="68" applyFont="1" applyFill="1" applyBorder="1" applyAlignment="1" applyProtection="1">
      <alignment horizontal="right" vertical="top" wrapText="1"/>
    </xf>
    <xf numFmtId="0" fontId="2" fillId="3" borderId="4" xfId="13" applyFont="1" applyFill="1" applyBorder="1" applyAlignment="1" applyProtection="1">
      <alignment horizontal="center" vertical="top"/>
    </xf>
    <xf numFmtId="2" fontId="2" fillId="3" borderId="4" xfId="13" applyNumberFormat="1" applyFont="1" applyFill="1" applyBorder="1" applyAlignment="1" applyProtection="1">
      <alignment horizontal="right" vertical="top" wrapText="1"/>
    </xf>
    <xf numFmtId="2" fontId="2" fillId="3" borderId="4" xfId="13" applyNumberFormat="1" applyFont="1" applyFill="1" applyBorder="1" applyAlignment="1" applyProtection="1">
      <alignment horizontal="center" vertical="top"/>
    </xf>
    <xf numFmtId="1" fontId="3" fillId="3" borderId="26" xfId="0" applyNumberFormat="1" applyFont="1" applyFill="1" applyBorder="1" applyAlignment="1" applyProtection="1">
      <alignment horizontal="right" vertical="top"/>
    </xf>
    <xf numFmtId="0" fontId="6" fillId="3" borderId="27" xfId="0" applyFont="1" applyFill="1" applyBorder="1" applyAlignment="1" applyProtection="1">
      <alignment vertical="top" wrapText="1"/>
    </xf>
    <xf numFmtId="4" fontId="5" fillId="3" borderId="27" xfId="23" applyNumberFormat="1" applyFont="1" applyFill="1" applyBorder="1" applyAlignment="1" applyProtection="1">
      <alignment horizontal="center" vertical="top"/>
    </xf>
    <xf numFmtId="168" fontId="2" fillId="5" borderId="12" xfId="2" applyNumberFormat="1" applyFont="1" applyFill="1" applyBorder="1" applyAlignment="1" applyProtection="1">
      <alignment horizontal="right" vertical="top"/>
    </xf>
    <xf numFmtId="165" fontId="2" fillId="5" borderId="4" xfId="3" applyFont="1" applyFill="1" applyBorder="1" applyAlignment="1" applyProtection="1">
      <alignment vertical="top"/>
    </xf>
    <xf numFmtId="167" fontId="2" fillId="5" borderId="4" xfId="2" applyNumberFormat="1" applyFont="1" applyFill="1" applyBorder="1" applyAlignment="1" applyProtection="1">
      <alignment horizontal="center" vertical="top"/>
    </xf>
    <xf numFmtId="4" fontId="3" fillId="5" borderId="13" xfId="2" applyNumberFormat="1" applyFont="1" applyFill="1" applyBorder="1" applyAlignment="1" applyProtection="1">
      <alignment horizontal="right" vertical="top"/>
    </xf>
    <xf numFmtId="186" fontId="2" fillId="3" borderId="12" xfId="13" applyNumberFormat="1" applyFont="1" applyFill="1" applyBorder="1" applyAlignment="1" applyProtection="1">
      <alignment horizontal="right" vertical="top" wrapText="1"/>
    </xf>
    <xf numFmtId="1" fontId="3" fillId="3" borderId="12" xfId="13" applyNumberFormat="1" applyFont="1" applyFill="1" applyBorder="1" applyAlignment="1" applyProtection="1">
      <alignment horizontal="right" vertical="top"/>
    </xf>
    <xf numFmtId="0" fontId="28" fillId="7" borderId="4" xfId="0" applyFont="1" applyFill="1" applyBorder="1" applyAlignment="1" applyProtection="1">
      <alignment vertical="top"/>
    </xf>
    <xf numFmtId="185" fontId="2" fillId="3" borderId="12" xfId="13" applyNumberFormat="1" applyFont="1" applyFill="1" applyBorder="1" applyAlignment="1" applyProtection="1">
      <alignment horizontal="right" vertical="top" wrapText="1"/>
    </xf>
    <xf numFmtId="0" fontId="2" fillId="0" borderId="4" xfId="13" applyFont="1" applyBorder="1" applyAlignment="1" applyProtection="1">
      <alignment horizontal="center" vertical="top"/>
    </xf>
    <xf numFmtId="43" fontId="2" fillId="3" borderId="4" xfId="68" applyFont="1" applyFill="1" applyBorder="1" applyAlignment="1" applyProtection="1">
      <alignment horizontal="right" vertical="top" wrapText="1"/>
    </xf>
    <xf numFmtId="0" fontId="3" fillId="3" borderId="12" xfId="0" applyFont="1" applyFill="1" applyBorder="1" applyAlignment="1" applyProtection="1">
      <alignment horizontal="center" vertical="top" wrapText="1"/>
    </xf>
    <xf numFmtId="4" fontId="11" fillId="3" borderId="13" xfId="0" applyNumberFormat="1" applyFont="1" applyFill="1" applyBorder="1" applyAlignment="1" applyProtection="1">
      <alignment horizontal="right" vertical="top" wrapText="1"/>
    </xf>
    <xf numFmtId="0" fontId="11" fillId="3" borderId="4" xfId="0" applyFont="1" applyFill="1" applyBorder="1" applyAlignment="1" applyProtection="1">
      <alignment horizontal="left" vertical="top"/>
    </xf>
    <xf numFmtId="0" fontId="11" fillId="3" borderId="4" xfId="0" applyFont="1" applyFill="1" applyBorder="1" applyAlignment="1" applyProtection="1">
      <alignment horizontal="center" vertical="top"/>
    </xf>
    <xf numFmtId="0" fontId="11" fillId="3" borderId="4" xfId="0" applyFont="1" applyFill="1" applyBorder="1" applyAlignment="1" applyProtection="1">
      <alignment vertical="top" wrapText="1"/>
    </xf>
    <xf numFmtId="0" fontId="10" fillId="3" borderId="12" xfId="0" applyFont="1" applyFill="1" applyBorder="1" applyAlignment="1" applyProtection="1">
      <alignment horizontal="right" vertical="top" wrapText="1"/>
    </xf>
    <xf numFmtId="0" fontId="10" fillId="3" borderId="4" xfId="0" applyFont="1" applyFill="1" applyBorder="1" applyAlignment="1" applyProtection="1">
      <alignment vertical="top" wrapText="1"/>
    </xf>
    <xf numFmtId="43" fontId="11" fillId="3" borderId="27" xfId="0" applyNumberFormat="1" applyFont="1" applyFill="1" applyBorder="1" applyAlignment="1" applyProtection="1">
      <alignment horizontal="center" vertical="top"/>
    </xf>
    <xf numFmtId="4" fontId="11" fillId="3" borderId="28" xfId="0" applyNumberFormat="1" applyFont="1" applyFill="1" applyBorder="1" applyAlignment="1" applyProtection="1">
      <alignment horizontal="right" vertical="top" wrapText="1"/>
    </xf>
    <xf numFmtId="43" fontId="2" fillId="3" borderId="4" xfId="0" applyNumberFormat="1" applyFont="1" applyFill="1" applyBorder="1" applyAlignment="1" applyProtection="1">
      <alignment horizontal="center" vertical="top"/>
    </xf>
    <xf numFmtId="168" fontId="3" fillId="3" borderId="12" xfId="0" applyNumberFormat="1" applyFont="1" applyFill="1" applyBorder="1" applyAlignment="1" applyProtection="1">
      <alignment horizontal="right" vertical="top"/>
    </xf>
    <xf numFmtId="171" fontId="2" fillId="3" borderId="12" xfId="0" applyNumberFormat="1" applyFont="1" applyFill="1" applyBorder="1" applyAlignment="1" applyProtection="1">
      <alignment horizontal="right" vertical="top"/>
    </xf>
    <xf numFmtId="4" fontId="2" fillId="3" borderId="13" xfId="109" applyNumberFormat="1" applyFont="1" applyFill="1" applyBorder="1" applyAlignment="1" applyProtection="1">
      <alignment vertical="top" wrapText="1"/>
    </xf>
    <xf numFmtId="0" fontId="3" fillId="3" borderId="4" xfId="0" applyFont="1" applyFill="1" applyBorder="1" applyAlignment="1" applyProtection="1">
      <alignment horizontal="justify" vertical="top" wrapText="1"/>
    </xf>
    <xf numFmtId="166" fontId="2" fillId="3" borderId="4" xfId="22" applyFont="1" applyFill="1" applyBorder="1" applyAlignment="1" applyProtection="1">
      <alignment horizontal="center" vertical="top" wrapText="1"/>
    </xf>
    <xf numFmtId="0" fontId="3" fillId="2" borderId="27" xfId="0" applyFont="1" applyFill="1" applyBorder="1" applyAlignment="1" applyProtection="1">
      <alignment horizontal="center" vertical="top" wrapText="1"/>
    </xf>
    <xf numFmtId="4" fontId="2" fillId="2" borderId="27" xfId="14" applyNumberFormat="1" applyFont="1" applyFill="1" applyBorder="1" applyAlignment="1" applyProtection="1">
      <alignment horizontal="right" vertical="top" wrapText="1"/>
    </xf>
    <xf numFmtId="0" fontId="2" fillId="2" borderId="27" xfId="14" applyNumberFormat="1" applyFont="1" applyFill="1" applyBorder="1" applyAlignment="1" applyProtection="1">
      <alignment horizontal="center" vertical="top"/>
    </xf>
    <xf numFmtId="4" fontId="3" fillId="2" borderId="28" xfId="14" applyNumberFormat="1" applyFont="1" applyFill="1" applyBorder="1" applyAlignment="1" applyProtection="1">
      <alignment horizontal="right" vertical="top" wrapText="1"/>
    </xf>
    <xf numFmtId="0" fontId="3" fillId="2" borderId="4" xfId="0" applyFont="1" applyFill="1" applyBorder="1" applyAlignment="1" applyProtection="1">
      <alignment horizontal="center" vertical="top" wrapText="1"/>
    </xf>
    <xf numFmtId="4" fontId="2" fillId="2" borderId="4" xfId="14" applyNumberFormat="1" applyFont="1" applyFill="1" applyBorder="1" applyAlignment="1" applyProtection="1">
      <alignment horizontal="right" vertical="top" wrapText="1"/>
    </xf>
    <xf numFmtId="0" fontId="2" fillId="2" borderId="4" xfId="14" applyNumberFormat="1" applyFont="1" applyFill="1" applyBorder="1" applyAlignment="1" applyProtection="1">
      <alignment horizontal="center" vertical="top"/>
    </xf>
    <xf numFmtId="4" fontId="3" fillId="2" borderId="13" xfId="14" applyNumberFormat="1" applyFont="1" applyFill="1" applyBorder="1" applyAlignment="1" applyProtection="1">
      <alignment horizontal="right" vertical="top" wrapText="1"/>
    </xf>
    <xf numFmtId="188" fontId="6" fillId="3" borderId="12" xfId="22" applyNumberFormat="1" applyFont="1" applyFill="1" applyBorder="1" applyAlignment="1" applyProtection="1">
      <alignment horizontal="right" vertical="top" wrapText="1"/>
    </xf>
    <xf numFmtId="0" fontId="6" fillId="3" borderId="4" xfId="110" applyFont="1" applyFill="1" applyBorder="1" applyAlignment="1" applyProtection="1">
      <alignment vertical="top" wrapText="1"/>
    </xf>
    <xf numFmtId="4" fontId="5" fillId="3" borderId="4" xfId="51" applyNumberFormat="1" applyFont="1" applyFill="1" applyBorder="1" applyAlignment="1" applyProtection="1">
      <alignment vertical="top"/>
    </xf>
    <xf numFmtId="39" fontId="2" fillId="3" borderId="4" xfId="0" applyNumberFormat="1" applyFont="1" applyFill="1" applyBorder="1" applyAlignment="1" applyProtection="1">
      <alignment horizontal="center" vertical="top"/>
    </xf>
    <xf numFmtId="39" fontId="2" fillId="3" borderId="4" xfId="0" applyNumberFormat="1" applyFont="1" applyFill="1" applyBorder="1" applyAlignment="1" applyProtection="1">
      <alignment vertical="top"/>
    </xf>
    <xf numFmtId="4" fontId="2" fillId="3" borderId="13" xfId="22" applyNumberFormat="1" applyFont="1" applyFill="1" applyBorder="1" applyAlignment="1" applyProtection="1">
      <alignment vertical="top"/>
    </xf>
    <xf numFmtId="193" fontId="5" fillId="3" borderId="12" xfId="22" applyNumberFormat="1" applyFont="1" applyFill="1" applyBorder="1" applyAlignment="1" applyProtection="1">
      <alignment horizontal="right" vertical="top" wrapText="1"/>
    </xf>
    <xf numFmtId="0" fontId="2" fillId="3" borderId="4" xfId="111" applyFont="1" applyFill="1" applyBorder="1" applyAlignment="1" applyProtection="1">
      <alignment vertical="top" wrapText="1"/>
    </xf>
    <xf numFmtId="0" fontId="2" fillId="3" borderId="4" xfId="111" applyFont="1" applyFill="1" applyBorder="1" applyAlignment="1" applyProtection="1">
      <alignment horizontal="center" vertical="top" wrapText="1"/>
    </xf>
    <xf numFmtId="0" fontId="15" fillId="3" borderId="4" xfId="0" applyFont="1" applyFill="1" applyBorder="1" applyAlignment="1" applyProtection="1">
      <alignment vertical="top"/>
    </xf>
    <xf numFmtId="170" fontId="11" fillId="3" borderId="4" xfId="0" applyNumberFormat="1" applyFont="1" applyFill="1" applyBorder="1" applyAlignment="1" applyProtection="1">
      <alignment horizontal="center" vertical="top"/>
    </xf>
    <xf numFmtId="0" fontId="3" fillId="3" borderId="12" xfId="22" applyNumberFormat="1" applyFont="1" applyFill="1" applyBorder="1" applyAlignment="1" applyProtection="1">
      <alignment horizontal="right" vertical="top"/>
    </xf>
    <xf numFmtId="0" fontId="3" fillId="3" borderId="4" xfId="108" applyFont="1" applyFill="1" applyBorder="1" applyAlignment="1" applyProtection="1">
      <alignment vertical="top" wrapText="1"/>
    </xf>
    <xf numFmtId="2" fontId="2" fillId="3" borderId="4" xfId="22" applyNumberFormat="1" applyFont="1" applyFill="1" applyBorder="1" applyAlignment="1" applyProtection="1">
      <alignment horizontal="center" vertical="top"/>
    </xf>
    <xf numFmtId="0" fontId="2" fillId="3" borderId="12" xfId="22" applyNumberFormat="1" applyFont="1" applyFill="1" applyBorder="1" applyAlignment="1" applyProtection="1">
      <alignment horizontal="right" vertical="top"/>
    </xf>
    <xf numFmtId="4" fontId="5" fillId="3" borderId="4" xfId="51" applyNumberFormat="1" applyFont="1" applyFill="1" applyBorder="1" applyAlignment="1" applyProtection="1">
      <alignment horizontal="right" vertical="top"/>
    </xf>
    <xf numFmtId="0" fontId="2" fillId="3" borderId="4" xfId="108" applyFont="1" applyFill="1" applyBorder="1" applyAlignment="1" applyProtection="1">
      <alignment vertical="top" wrapText="1"/>
    </xf>
    <xf numFmtId="167" fontId="2" fillId="0" borderId="4" xfId="41" applyNumberFormat="1" applyFont="1" applyBorder="1" applyAlignment="1" applyProtection="1">
      <alignment vertical="top" wrapText="1"/>
    </xf>
    <xf numFmtId="2" fontId="2" fillId="3" borderId="4" xfId="22" applyNumberFormat="1" applyFont="1" applyFill="1" applyBorder="1" applyAlignment="1" applyProtection="1">
      <alignment horizontal="center" vertical="top" wrapText="1"/>
    </xf>
    <xf numFmtId="39" fontId="2" fillId="0" borderId="4" xfId="0" applyNumberFormat="1" applyFont="1" applyBorder="1" applyAlignment="1" applyProtection="1">
      <alignment vertical="top" wrapText="1"/>
    </xf>
    <xf numFmtId="2" fontId="2" fillId="3" borderId="12" xfId="0" applyNumberFormat="1" applyFont="1" applyFill="1" applyBorder="1" applyAlignment="1" applyProtection="1">
      <alignment horizontal="right" vertical="top" wrapText="1"/>
    </xf>
    <xf numFmtId="0" fontId="3" fillId="3" borderId="12" xfId="0" applyFont="1" applyFill="1" applyBorder="1" applyAlignment="1" applyProtection="1">
      <alignment vertical="top"/>
    </xf>
    <xf numFmtId="0" fontId="3" fillId="3" borderId="4" xfId="111" applyFont="1" applyFill="1" applyBorder="1" applyAlignment="1" applyProtection="1">
      <alignment vertical="top" wrapText="1"/>
    </xf>
    <xf numFmtId="0" fontId="3" fillId="3" borderId="12" xfId="0" applyFont="1" applyFill="1" applyBorder="1" applyAlignment="1" applyProtection="1">
      <alignment vertical="top" wrapText="1"/>
    </xf>
    <xf numFmtId="4" fontId="2" fillId="3" borderId="4" xfId="22" applyNumberFormat="1" applyFont="1" applyFill="1" applyBorder="1" applyAlignment="1" applyProtection="1">
      <alignment horizontal="center" vertical="top"/>
    </xf>
    <xf numFmtId="49" fontId="2" fillId="3" borderId="4" xfId="0" applyNumberFormat="1" applyFont="1" applyFill="1" applyBorder="1" applyAlignment="1" applyProtection="1">
      <alignment horizontal="left" vertical="top" wrapText="1"/>
    </xf>
    <xf numFmtId="4" fontId="2" fillId="3" borderId="13" xfId="73" applyNumberFormat="1" applyFont="1" applyFill="1" applyBorder="1" applyAlignment="1" applyProtection="1">
      <alignment vertical="top" wrapText="1"/>
    </xf>
    <xf numFmtId="168" fontId="2" fillId="3" borderId="12" xfId="22" applyNumberFormat="1" applyFont="1" applyFill="1" applyBorder="1" applyAlignment="1" applyProtection="1">
      <alignment horizontal="right" vertical="top"/>
    </xf>
    <xf numFmtId="0" fontId="2" fillId="3" borderId="4" xfId="0" quotePrefix="1" applyFont="1" applyFill="1" applyBorder="1" applyAlignment="1" applyProtection="1">
      <alignment horizontal="left" vertical="top"/>
    </xf>
    <xf numFmtId="190" fontId="2" fillId="3" borderId="4" xfId="110" applyNumberFormat="1" applyFont="1" applyFill="1" applyBorder="1" applyAlignment="1" applyProtection="1">
      <alignment vertical="top" wrapText="1"/>
    </xf>
    <xf numFmtId="4" fontId="5" fillId="3" borderId="27" xfId="51" applyNumberFormat="1" applyFont="1" applyFill="1" applyBorder="1" applyAlignment="1" applyProtection="1">
      <alignment vertical="top"/>
    </xf>
    <xf numFmtId="4" fontId="2" fillId="3" borderId="27" xfId="22" applyNumberFormat="1" applyFont="1" applyFill="1" applyBorder="1" applyAlignment="1" applyProtection="1">
      <alignment horizontal="center" vertical="top"/>
    </xf>
    <xf numFmtId="4" fontId="2" fillId="3" borderId="28" xfId="73" applyNumberFormat="1" applyFont="1" applyFill="1" applyBorder="1" applyAlignment="1" applyProtection="1">
      <alignment vertical="top" wrapText="1"/>
    </xf>
    <xf numFmtId="188" fontId="3" fillId="3" borderId="12" xfId="22" applyNumberFormat="1" applyFont="1" applyFill="1" applyBorder="1" applyAlignment="1" applyProtection="1">
      <alignment horizontal="right" vertical="top"/>
    </xf>
    <xf numFmtId="0" fontId="2" fillId="3" borderId="4" xfId="0" quotePrefix="1" applyFont="1" applyFill="1" applyBorder="1" applyAlignment="1" applyProtection="1">
      <alignment horizontal="left" vertical="top" wrapText="1"/>
    </xf>
    <xf numFmtId="4" fontId="2" fillId="3" borderId="13" xfId="113" applyNumberFormat="1" applyFont="1" applyFill="1" applyBorder="1" applyAlignment="1" applyProtection="1">
      <alignment vertical="top" wrapText="1"/>
    </xf>
    <xf numFmtId="49" fontId="2" fillId="3" borderId="4" xfId="11" applyNumberFormat="1" applyFont="1" applyFill="1" applyBorder="1" applyAlignment="1" applyProtection="1">
      <alignment horizontal="left" vertical="top" wrapText="1"/>
    </xf>
    <xf numFmtId="167" fontId="2" fillId="3" borderId="4" xfId="0" applyNumberFormat="1" applyFont="1" applyFill="1" applyBorder="1" applyAlignment="1" applyProtection="1">
      <alignment horizontal="center" vertical="top" wrapText="1"/>
    </xf>
    <xf numFmtId="2" fontId="11" fillId="3" borderId="12" xfId="0" applyNumberFormat="1" applyFont="1" applyFill="1" applyBorder="1" applyAlignment="1" applyProtection="1">
      <alignment vertical="top" wrapText="1"/>
    </xf>
    <xf numFmtId="167" fontId="11" fillId="3" borderId="4" xfId="0" applyNumberFormat="1" applyFont="1" applyFill="1" applyBorder="1" applyAlignment="1" applyProtection="1">
      <alignment vertical="top" wrapText="1"/>
    </xf>
    <xf numFmtId="167" fontId="11" fillId="3" borderId="4" xfId="0" applyNumberFormat="1" applyFont="1" applyFill="1" applyBorder="1" applyAlignment="1" applyProtection="1">
      <alignment horizontal="center" vertical="top" wrapText="1"/>
    </xf>
    <xf numFmtId="4" fontId="4" fillId="3" borderId="13" xfId="73" applyNumberFormat="1" applyFont="1" applyFill="1" applyBorder="1" applyAlignment="1" applyProtection="1">
      <alignment vertical="top" wrapText="1"/>
    </xf>
    <xf numFmtId="1" fontId="10" fillId="3" borderId="12" xfId="0" applyNumberFormat="1" applyFont="1" applyFill="1" applyBorder="1" applyAlignment="1" applyProtection="1">
      <alignment vertical="top"/>
    </xf>
    <xf numFmtId="0" fontId="3" fillId="0" borderId="4" xfId="112" applyFont="1" applyBorder="1" applyAlignment="1" applyProtection="1">
      <alignment horizontal="left" vertical="top" wrapText="1"/>
    </xf>
    <xf numFmtId="167" fontId="11" fillId="3" borderId="4" xfId="0" applyNumberFormat="1" applyFont="1" applyFill="1" applyBorder="1" applyAlignment="1" applyProtection="1">
      <alignment vertical="top"/>
    </xf>
    <xf numFmtId="4" fontId="11" fillId="3" borderId="13" xfId="73" applyNumberFormat="1" applyFont="1" applyFill="1" applyBorder="1" applyAlignment="1" applyProtection="1">
      <alignment vertical="top" wrapText="1"/>
    </xf>
    <xf numFmtId="1" fontId="11" fillId="3" borderId="12" xfId="0" applyNumberFormat="1" applyFont="1" applyFill="1" applyBorder="1" applyAlignment="1" applyProtection="1">
      <alignment vertical="top"/>
    </xf>
    <xf numFmtId="0" fontId="3" fillId="0" borderId="4" xfId="115" applyFont="1" applyBorder="1" applyAlignment="1" applyProtection="1">
      <alignment vertical="top" wrapText="1"/>
    </xf>
    <xf numFmtId="0" fontId="5" fillId="5" borderId="12" xfId="41" applyFont="1" applyFill="1" applyBorder="1" applyAlignment="1" applyProtection="1">
      <alignment vertical="top" wrapText="1"/>
    </xf>
    <xf numFmtId="0" fontId="3" fillId="5" borderId="4" xfId="41" applyFont="1" applyFill="1" applyBorder="1" applyAlignment="1" applyProtection="1">
      <alignment horizontal="center" vertical="top" wrapText="1"/>
    </xf>
    <xf numFmtId="4" fontId="5" fillId="5" borderId="4" xfId="41" applyNumberFormat="1" applyFont="1" applyFill="1" applyBorder="1" applyAlignment="1" applyProtection="1">
      <alignment horizontal="right" vertical="top" wrapText="1"/>
    </xf>
    <xf numFmtId="4" fontId="5" fillId="5" borderId="4" xfId="41" applyNumberFormat="1" applyFont="1" applyFill="1" applyBorder="1" applyAlignment="1" applyProtection="1">
      <alignment horizontal="center" vertical="top" wrapText="1"/>
    </xf>
    <xf numFmtId="4" fontId="6" fillId="5" borderId="13" xfId="41" applyNumberFormat="1" applyFont="1" applyFill="1" applyBorder="1" applyAlignment="1" applyProtection="1">
      <alignment vertical="top" wrapText="1"/>
    </xf>
    <xf numFmtId="39" fontId="2" fillId="3" borderId="4" xfId="41" applyNumberFormat="1" applyFont="1" applyFill="1" applyBorder="1" applyAlignment="1" applyProtection="1">
      <alignment horizontal="center" vertical="top"/>
    </xf>
    <xf numFmtId="43" fontId="3" fillId="3" borderId="4" xfId="22" applyNumberFormat="1" applyFont="1" applyFill="1" applyBorder="1" applyAlignment="1" applyProtection="1">
      <alignment horizontal="center" vertical="top"/>
    </xf>
    <xf numFmtId="4" fontId="2" fillId="3" borderId="13" xfId="22" applyNumberFormat="1" applyFont="1" applyFill="1" applyBorder="1" applyAlignment="1" applyProtection="1">
      <alignment horizontal="right" vertical="top" wrapText="1"/>
    </xf>
    <xf numFmtId="0" fontId="2" fillId="3" borderId="4" xfId="116" applyFont="1" applyFill="1" applyBorder="1" applyAlignment="1" applyProtection="1">
      <alignment horizontal="left" vertical="top" wrapText="1"/>
    </xf>
    <xf numFmtId="181" fontId="10" fillId="3" borderId="12" xfId="0" applyNumberFormat="1" applyFont="1" applyFill="1" applyBorder="1" applyAlignment="1" applyProtection="1">
      <alignment horizontal="right" vertical="top"/>
    </xf>
    <xf numFmtId="4" fontId="2" fillId="3" borderId="13" xfId="111" applyNumberFormat="1" applyFont="1" applyFill="1" applyBorder="1" applyAlignment="1" applyProtection="1">
      <alignment horizontal="right" vertical="top" wrapText="1"/>
    </xf>
    <xf numFmtId="167" fontId="3" fillId="0" borderId="4" xfId="0" applyNumberFormat="1" applyFont="1" applyBorder="1" applyAlignment="1" applyProtection="1">
      <alignment vertical="top" wrapText="1"/>
    </xf>
    <xf numFmtId="37" fontId="6" fillId="0" borderId="12" xfId="0" applyNumberFormat="1" applyFont="1" applyBorder="1" applyAlignment="1" applyProtection="1">
      <alignment horizontal="right" vertical="top" wrapText="1"/>
    </xf>
    <xf numFmtId="4" fontId="2" fillId="0" borderId="4" xfId="117" applyNumberFormat="1" applyFont="1" applyFill="1" applyBorder="1" applyAlignment="1" applyProtection="1">
      <alignment vertical="top" wrapText="1"/>
    </xf>
    <xf numFmtId="166" fontId="2" fillId="0" borderId="4" xfId="117" applyFont="1" applyFill="1" applyBorder="1" applyAlignment="1" applyProtection="1">
      <alignment horizontal="center" vertical="top" wrapText="1"/>
    </xf>
    <xf numFmtId="187" fontId="5" fillId="0" borderId="12" xfId="0" applyNumberFormat="1" applyFont="1" applyBorder="1" applyAlignment="1" applyProtection="1">
      <alignment horizontal="right" vertical="top" wrapText="1"/>
    </xf>
    <xf numFmtId="0" fontId="2" fillId="0" borderId="4" xfId="0" applyFont="1" applyBorder="1" applyAlignment="1" applyProtection="1">
      <alignment horizontal="left" vertical="top" wrapText="1"/>
    </xf>
    <xf numFmtId="4" fontId="2" fillId="0" borderId="4" xfId="0" applyNumberFormat="1" applyFont="1" applyBorder="1" applyAlignment="1" applyProtection="1">
      <alignment vertical="top" wrapText="1"/>
    </xf>
    <xf numFmtId="171" fontId="5" fillId="0" borderId="12" xfId="0" applyNumberFormat="1" applyFont="1" applyBorder="1" applyAlignment="1" applyProtection="1">
      <alignment horizontal="right" vertical="top"/>
    </xf>
    <xf numFmtId="0" fontId="3" fillId="0" borderId="4" xfId="0" applyFont="1" applyBorder="1" applyAlignment="1" applyProtection="1">
      <alignment horizontal="left" vertical="top" wrapText="1"/>
    </xf>
    <xf numFmtId="167" fontId="2" fillId="0" borderId="4" xfId="0" applyNumberFormat="1" applyFont="1" applyBorder="1" applyAlignment="1" applyProtection="1">
      <alignment horizontal="right" vertical="top"/>
    </xf>
    <xf numFmtId="167" fontId="2" fillId="0" borderId="4" xfId="0" applyNumberFormat="1" applyFont="1" applyBorder="1" applyAlignment="1" applyProtection="1">
      <alignment horizontal="center" vertical="top"/>
    </xf>
    <xf numFmtId="4" fontId="2" fillId="0" borderId="13" xfId="0" applyNumberFormat="1" applyFont="1" applyBorder="1" applyAlignment="1" applyProtection="1">
      <alignment horizontal="right" vertical="top"/>
    </xf>
    <xf numFmtId="0" fontId="2" fillId="0" borderId="4" xfId="112" applyFont="1" applyBorder="1" applyAlignment="1" applyProtection="1">
      <alignment horizontal="left" vertical="top" wrapText="1"/>
    </xf>
    <xf numFmtId="185" fontId="5" fillId="0" borderId="12" xfId="0" applyNumberFormat="1" applyFont="1" applyBorder="1" applyAlignment="1" applyProtection="1">
      <alignment horizontal="right" vertical="top" wrapText="1"/>
    </xf>
    <xf numFmtId="185" fontId="5" fillId="0" borderId="26" xfId="0" applyNumberFormat="1" applyFont="1" applyBorder="1" applyAlignment="1" applyProtection="1">
      <alignment horizontal="right" vertical="top" wrapText="1"/>
    </xf>
    <xf numFmtId="0" fontId="2" fillId="0" borderId="27" xfId="0" applyFont="1" applyBorder="1" applyAlignment="1" applyProtection="1">
      <alignment horizontal="left" vertical="top" wrapText="1"/>
    </xf>
    <xf numFmtId="167" fontId="2" fillId="0" borderId="27" xfId="0" applyNumberFormat="1" applyFont="1" applyBorder="1" applyAlignment="1" applyProtection="1">
      <alignment horizontal="right" vertical="top"/>
    </xf>
    <xf numFmtId="0" fontId="2" fillId="0" borderId="27" xfId="0" applyFont="1" applyBorder="1" applyAlignment="1" applyProtection="1">
      <alignment horizontal="center" vertical="top"/>
    </xf>
    <xf numFmtId="4" fontId="2" fillId="0" borderId="28" xfId="0" applyNumberFormat="1" applyFont="1" applyBorder="1" applyAlignment="1" applyProtection="1">
      <alignment horizontal="right" vertical="top"/>
    </xf>
    <xf numFmtId="39" fontId="5" fillId="0" borderId="12" xfId="0" applyNumberFormat="1" applyFont="1" applyBorder="1" applyAlignment="1" applyProtection="1">
      <alignment horizontal="right" vertical="top" wrapText="1"/>
    </xf>
    <xf numFmtId="0" fontId="2" fillId="0" borderId="4" xfId="34" applyNumberFormat="1" applyFont="1" applyBorder="1" applyAlignment="1" applyProtection="1">
      <alignment vertical="top" wrapText="1"/>
    </xf>
    <xf numFmtId="2" fontId="2" fillId="0" borderId="4" xfId="0" applyNumberFormat="1" applyFont="1" applyBorder="1" applyAlignment="1" applyProtection="1">
      <alignment vertical="top" wrapText="1"/>
    </xf>
    <xf numFmtId="0" fontId="3" fillId="0" borderId="4" xfId="0" quotePrefix="1" applyFont="1" applyBorder="1" applyAlignment="1" applyProtection="1">
      <alignment horizontal="left" vertical="top" wrapText="1"/>
    </xf>
    <xf numFmtId="167" fontId="2" fillId="0" borderId="4" xfId="76" applyNumberFormat="1" applyFont="1" applyBorder="1" applyAlignment="1" applyProtection="1">
      <alignment horizontal="center" vertical="top"/>
    </xf>
    <xf numFmtId="4" fontId="2" fillId="0" borderId="4" xfId="77" applyNumberFormat="1" applyFont="1" applyFill="1" applyBorder="1" applyAlignment="1" applyProtection="1">
      <alignment horizontal="center" vertical="top"/>
    </xf>
    <xf numFmtId="4" fontId="2" fillId="0" borderId="13" xfId="0" applyNumberFormat="1" applyFont="1" applyBorder="1" applyAlignment="1" applyProtection="1">
      <alignment vertical="top"/>
    </xf>
    <xf numFmtId="2" fontId="2" fillId="3" borderId="4" xfId="0" applyNumberFormat="1" applyFont="1" applyFill="1" applyBorder="1" applyAlignment="1" applyProtection="1">
      <alignment vertical="top" wrapText="1"/>
    </xf>
    <xf numFmtId="185" fontId="5" fillId="0" borderId="12" xfId="112" applyNumberFormat="1" applyFont="1" applyBorder="1" applyAlignment="1" applyProtection="1">
      <alignment horizontal="right" vertical="top" wrapText="1"/>
    </xf>
    <xf numFmtId="0" fontId="2" fillId="0" borderId="4" xfId="112" applyFont="1" applyBorder="1" applyAlignment="1" applyProtection="1">
      <alignment horizontal="center" vertical="top"/>
    </xf>
    <xf numFmtId="4" fontId="2" fillId="0" borderId="13" xfId="88" applyNumberFormat="1" applyFont="1" applyFill="1" applyBorder="1" applyAlignment="1" applyProtection="1">
      <alignment horizontal="right" vertical="top"/>
    </xf>
    <xf numFmtId="37" fontId="5" fillId="0" borderId="12" xfId="115" applyNumberFormat="1" applyFont="1" applyBorder="1" applyAlignment="1" applyProtection="1">
      <alignment horizontal="right" vertical="top" wrapText="1"/>
    </xf>
    <xf numFmtId="167" fontId="2" fillId="0" borderId="4" xfId="119" applyNumberFormat="1" applyFont="1" applyFill="1" applyBorder="1" applyAlignment="1" applyProtection="1">
      <alignment vertical="top"/>
    </xf>
    <xf numFmtId="167" fontId="2" fillId="0" borderId="4" xfId="115" applyNumberFormat="1" applyFont="1" applyBorder="1" applyAlignment="1" applyProtection="1">
      <alignment horizontal="center" vertical="top"/>
    </xf>
    <xf numFmtId="39" fontId="6" fillId="0" borderId="12" xfId="115" applyNumberFormat="1" applyFont="1" applyBorder="1" applyAlignment="1" applyProtection="1">
      <alignment horizontal="right" vertical="top" wrapText="1"/>
    </xf>
    <xf numFmtId="37" fontId="6" fillId="0" borderId="12" xfId="115" applyNumberFormat="1" applyFont="1" applyBorder="1" applyAlignment="1" applyProtection="1">
      <alignment horizontal="right" vertical="top" wrapText="1"/>
    </xf>
    <xf numFmtId="39" fontId="2" fillId="3" borderId="4" xfId="111" applyNumberFormat="1" applyFont="1" applyFill="1" applyBorder="1" applyAlignment="1" applyProtection="1">
      <alignment vertical="top"/>
    </xf>
    <xf numFmtId="0" fontId="5" fillId="5" borderId="26" xfId="41" applyFont="1" applyFill="1" applyBorder="1" applyAlignment="1" applyProtection="1">
      <alignment vertical="top" wrapText="1"/>
    </xf>
    <xf numFmtId="0" fontId="3" fillId="5" borderId="27" xfId="41" applyFont="1" applyFill="1" applyBorder="1" applyAlignment="1" applyProtection="1">
      <alignment horizontal="center" vertical="top" wrapText="1"/>
    </xf>
    <xf numFmtId="4" fontId="5" fillId="5" borderId="27" xfId="41" applyNumberFormat="1" applyFont="1" applyFill="1" applyBorder="1" applyAlignment="1" applyProtection="1">
      <alignment horizontal="right" vertical="top" wrapText="1"/>
    </xf>
    <xf numFmtId="4" fontId="5" fillId="5" borderId="27" xfId="41" applyNumberFormat="1" applyFont="1" applyFill="1" applyBorder="1" applyAlignment="1" applyProtection="1">
      <alignment horizontal="center" vertical="top" wrapText="1"/>
    </xf>
    <xf numFmtId="4" fontId="6" fillId="5" borderId="28" xfId="41" applyNumberFormat="1" applyFont="1" applyFill="1" applyBorder="1" applyAlignment="1" applyProtection="1">
      <alignment vertical="top" wrapText="1"/>
    </xf>
    <xf numFmtId="2" fontId="3" fillId="3" borderId="12" xfId="41" applyNumberFormat="1" applyFont="1" applyFill="1" applyBorder="1" applyAlignment="1" applyProtection="1">
      <alignment horizontal="center" vertical="top"/>
    </xf>
    <xf numFmtId="39" fontId="3" fillId="3" borderId="4" xfId="41" applyNumberFormat="1" applyFont="1" applyFill="1" applyBorder="1" applyAlignment="1" applyProtection="1">
      <alignment horizontal="left" vertical="top" wrapText="1"/>
    </xf>
    <xf numFmtId="39" fontId="3" fillId="3" borderId="4" xfId="41" applyNumberFormat="1" applyFont="1" applyFill="1" applyBorder="1" applyAlignment="1" applyProtection="1">
      <alignment horizontal="center" vertical="top"/>
    </xf>
    <xf numFmtId="4" fontId="3" fillId="3" borderId="13" xfId="22" applyNumberFormat="1" applyFont="1" applyFill="1" applyBorder="1" applyAlignment="1" applyProtection="1">
      <alignment horizontal="right" vertical="top"/>
    </xf>
    <xf numFmtId="1" fontId="3" fillId="3" borderId="12" xfId="41" applyNumberFormat="1" applyFont="1" applyFill="1" applyBorder="1" applyAlignment="1" applyProtection="1">
      <alignment horizontal="center" vertical="top"/>
    </xf>
    <xf numFmtId="39" fontId="3" fillId="3" borderId="4" xfId="41" applyNumberFormat="1" applyFont="1" applyFill="1" applyBorder="1" applyAlignment="1" applyProtection="1">
      <alignment horizontal="left" vertical="top"/>
    </xf>
    <xf numFmtId="194" fontId="2" fillId="3" borderId="12" xfId="76" applyNumberFormat="1" applyFont="1" applyFill="1" applyBorder="1" applyAlignment="1" applyProtection="1">
      <alignment horizontal="right" vertical="top" wrapText="1"/>
    </xf>
    <xf numFmtId="4" fontId="2" fillId="3" borderId="4" xfId="31" applyNumberFormat="1" applyFont="1" applyFill="1" applyBorder="1" applyAlignment="1" applyProtection="1">
      <alignment horizontal="right" vertical="top" wrapText="1"/>
    </xf>
    <xf numFmtId="172" fontId="11" fillId="3" borderId="4" xfId="41" applyNumberFormat="1" applyFont="1" applyFill="1" applyBorder="1" applyAlignment="1" applyProtection="1">
      <alignment horizontal="right" vertical="top" wrapText="1"/>
    </xf>
    <xf numFmtId="43" fontId="2" fillId="3" borderId="4" xfId="22" applyNumberFormat="1" applyFont="1" applyFill="1" applyBorder="1" applyAlignment="1" applyProtection="1">
      <alignment horizontal="right" vertical="top" wrapText="1"/>
    </xf>
    <xf numFmtId="192" fontId="2" fillId="3" borderId="4" xfId="41" applyNumberFormat="1" applyFont="1" applyFill="1" applyBorder="1" applyAlignment="1" applyProtection="1">
      <alignment horizontal="right" vertical="top"/>
    </xf>
    <xf numFmtId="4" fontId="2" fillId="3" borderId="4" xfId="77" applyNumberFormat="1" applyFont="1" applyFill="1" applyBorder="1" applyAlignment="1" applyProtection="1">
      <alignment horizontal="right" vertical="top" wrapText="1"/>
    </xf>
    <xf numFmtId="0" fontId="5" fillId="8" borderId="12" xfId="41" applyFont="1" applyFill="1" applyBorder="1" applyAlignment="1" applyProtection="1">
      <alignment horizontal="right" vertical="top" wrapText="1"/>
    </xf>
    <xf numFmtId="0" fontId="3" fillId="8" borderId="4" xfId="41" applyFont="1" applyFill="1" applyBorder="1" applyAlignment="1" applyProtection="1">
      <alignment horizontal="center" vertical="top" wrapText="1"/>
    </xf>
    <xf numFmtId="4" fontId="5" fillId="8" borderId="4" xfId="41" applyNumberFormat="1" applyFont="1" applyFill="1" applyBorder="1" applyAlignment="1" applyProtection="1">
      <alignment horizontal="right" vertical="top" wrapText="1"/>
    </xf>
    <xf numFmtId="4" fontId="5" fillId="8" borderId="4" xfId="41" applyNumberFormat="1" applyFont="1" applyFill="1" applyBorder="1" applyAlignment="1" applyProtection="1">
      <alignment horizontal="center" vertical="top" wrapText="1"/>
    </xf>
    <xf numFmtId="4" fontId="6" fillId="8" borderId="13" xfId="41" applyNumberFormat="1" applyFont="1" applyFill="1" applyBorder="1" applyAlignment="1" applyProtection="1">
      <alignment vertical="top" wrapText="1"/>
    </xf>
    <xf numFmtId="43" fontId="3" fillId="3" borderId="4" xfId="22" applyNumberFormat="1" applyFont="1" applyFill="1" applyBorder="1" applyAlignment="1" applyProtection="1">
      <alignment horizontal="center" vertical="top" wrapText="1"/>
    </xf>
    <xf numFmtId="39" fontId="2" fillId="3" borderId="4" xfId="41" applyNumberFormat="1" applyFont="1" applyFill="1" applyBorder="1" applyAlignment="1" applyProtection="1">
      <alignment horizontal="center" vertical="top" wrapText="1"/>
    </xf>
    <xf numFmtId="43" fontId="2" fillId="3" borderId="4" xfId="22" applyNumberFormat="1" applyFont="1" applyFill="1" applyBorder="1" applyAlignment="1" applyProtection="1">
      <alignment horizontal="center" vertical="top" wrapText="1"/>
    </xf>
    <xf numFmtId="168" fontId="2" fillId="3" borderId="12" xfId="41" applyNumberFormat="1" applyFont="1" applyFill="1" applyBorder="1" applyAlignment="1" applyProtection="1">
      <alignment horizontal="right" vertical="top" wrapText="1"/>
    </xf>
    <xf numFmtId="168" fontId="2" fillId="3" borderId="26" xfId="41" applyNumberFormat="1" applyFont="1" applyFill="1" applyBorder="1" applyAlignment="1" applyProtection="1">
      <alignment horizontal="right" vertical="top" wrapText="1"/>
    </xf>
    <xf numFmtId="0" fontId="2" fillId="3" borderId="27" xfId="41" applyFont="1" applyFill="1" applyBorder="1" applyAlignment="1" applyProtection="1">
      <alignment horizontal="left" vertical="top" wrapText="1"/>
    </xf>
    <xf numFmtId="43" fontId="2" fillId="3" borderId="27" xfId="22" applyNumberFormat="1" applyFont="1" applyFill="1" applyBorder="1" applyAlignment="1" applyProtection="1">
      <alignment horizontal="center" vertical="top" wrapText="1"/>
    </xf>
    <xf numFmtId="4" fontId="2" fillId="3" borderId="28" xfId="111" applyNumberFormat="1" applyFont="1" applyFill="1" applyBorder="1" applyAlignment="1" applyProtection="1">
      <alignment horizontal="right" vertical="top" wrapText="1"/>
    </xf>
    <xf numFmtId="0" fontId="5" fillId="2" borderId="12" xfId="41" applyFont="1" applyFill="1" applyBorder="1" applyAlignment="1" applyProtection="1">
      <alignment vertical="top" wrapText="1"/>
    </xf>
    <xf numFmtId="0" fontId="3" fillId="2" borderId="4" xfId="41" applyFont="1" applyFill="1" applyBorder="1" applyAlignment="1" applyProtection="1">
      <alignment horizontal="center" vertical="top" wrapText="1"/>
    </xf>
    <xf numFmtId="4" fontId="5" fillId="2" borderId="4" xfId="41" applyNumberFormat="1" applyFont="1" applyFill="1" applyBorder="1" applyAlignment="1" applyProtection="1">
      <alignment horizontal="right" vertical="top" wrapText="1"/>
    </xf>
    <xf numFmtId="4" fontId="5" fillId="2" borderId="4" xfId="41" applyNumberFormat="1" applyFont="1" applyFill="1" applyBorder="1" applyAlignment="1" applyProtection="1">
      <alignment horizontal="center" vertical="top" wrapText="1"/>
    </xf>
    <xf numFmtId="4" fontId="6" fillId="2" borderId="13" xfId="41" applyNumberFormat="1" applyFont="1" applyFill="1" applyBorder="1" applyAlignment="1" applyProtection="1">
      <alignment vertical="top" wrapText="1"/>
    </xf>
    <xf numFmtId="1" fontId="2" fillId="3" borderId="12" xfId="41" applyNumberFormat="1" applyFont="1" applyFill="1" applyBorder="1" applyAlignment="1" applyProtection="1">
      <alignment horizontal="right" vertical="top"/>
    </xf>
    <xf numFmtId="2" fontId="2" fillId="3" borderId="4" xfId="41" applyNumberFormat="1" applyFont="1" applyFill="1" applyBorder="1" applyAlignment="1" applyProtection="1">
      <alignment vertical="top"/>
    </xf>
    <xf numFmtId="2" fontId="2" fillId="3" borderId="4" xfId="41" applyNumberFormat="1" applyFont="1" applyFill="1" applyBorder="1" applyAlignment="1" applyProtection="1">
      <alignment horizontal="right" vertical="top" wrapText="1"/>
    </xf>
    <xf numFmtId="4" fontId="2" fillId="3" borderId="4" xfId="11" applyNumberFormat="1" applyFont="1" applyFill="1" applyBorder="1" applyAlignment="1" applyProtection="1">
      <alignment horizontal="right" vertical="top" wrapText="1"/>
    </xf>
    <xf numFmtId="192" fontId="2" fillId="3" borderId="4" xfId="41" applyNumberFormat="1" applyFont="1" applyFill="1" applyBorder="1" applyAlignment="1" applyProtection="1">
      <alignment horizontal="right" vertical="top" wrapText="1"/>
    </xf>
    <xf numFmtId="0" fontId="2" fillId="5" borderId="12" xfId="41" applyFont="1" applyFill="1" applyBorder="1" applyAlignment="1" applyProtection="1">
      <alignment horizontal="center" vertical="top"/>
    </xf>
    <xf numFmtId="165" fontId="2" fillId="5" borderId="4" xfId="94" applyFont="1" applyFill="1" applyBorder="1" applyAlignment="1" applyProtection="1">
      <alignment horizontal="right" vertical="top"/>
    </xf>
    <xf numFmtId="4" fontId="2" fillId="5" borderId="4" xfId="41" applyNumberFormat="1" applyFont="1" applyFill="1" applyBorder="1" applyAlignment="1" applyProtection="1">
      <alignment horizontal="center" vertical="top"/>
    </xf>
    <xf numFmtId="4" fontId="3" fillId="5" borderId="13" xfId="94" applyNumberFormat="1" applyFont="1" applyFill="1" applyBorder="1" applyAlignment="1" applyProtection="1">
      <alignment vertical="top"/>
    </xf>
    <xf numFmtId="0" fontId="2" fillId="2" borderId="12" xfId="41" applyFont="1" applyFill="1" applyBorder="1" applyAlignment="1" applyProtection="1">
      <alignment horizontal="center" vertical="top"/>
    </xf>
    <xf numFmtId="165" fontId="2" fillId="2" borderId="4" xfId="94" applyFont="1" applyFill="1" applyBorder="1" applyAlignment="1" applyProtection="1">
      <alignment horizontal="right" vertical="top"/>
    </xf>
    <xf numFmtId="4" fontId="2" fillId="2" borderId="4" xfId="41" applyNumberFormat="1" applyFont="1" applyFill="1" applyBorder="1" applyAlignment="1" applyProtection="1">
      <alignment horizontal="center" vertical="top"/>
    </xf>
    <xf numFmtId="4" fontId="3" fillId="2" borderId="13" xfId="94" applyNumberFormat="1" applyFont="1" applyFill="1" applyBorder="1" applyAlignment="1" applyProtection="1">
      <alignment vertical="top"/>
    </xf>
    <xf numFmtId="0" fontId="22" fillId="3" borderId="12" xfId="0" applyFont="1" applyFill="1" applyBorder="1" applyAlignment="1" applyProtection="1">
      <alignment horizontal="right" vertical="top"/>
    </xf>
    <xf numFmtId="0" fontId="3" fillId="0" borderId="4" xfId="112" applyFont="1" applyBorder="1" applyAlignment="1" applyProtection="1">
      <alignment horizontal="left" vertical="top"/>
    </xf>
    <xf numFmtId="167" fontId="21" fillId="3" borderId="4" xfId="0" applyNumberFormat="1" applyFont="1" applyFill="1" applyBorder="1" applyAlignment="1" applyProtection="1">
      <alignment vertical="top" wrapText="1"/>
    </xf>
    <xf numFmtId="167" fontId="21" fillId="3" borderId="4" xfId="0" applyNumberFormat="1" applyFont="1" applyFill="1" applyBorder="1" applyAlignment="1" applyProtection="1">
      <alignment horizontal="center" vertical="top"/>
    </xf>
    <xf numFmtId="4" fontId="2" fillId="3" borderId="13" xfId="94" applyNumberFormat="1" applyFont="1" applyFill="1" applyBorder="1" applyAlignment="1" applyProtection="1">
      <alignment horizontal="right" vertical="top" wrapText="1"/>
    </xf>
    <xf numFmtId="1" fontId="11" fillId="3" borderId="12" xfId="0" applyNumberFormat="1" applyFont="1" applyFill="1" applyBorder="1" applyAlignment="1" applyProtection="1">
      <alignment horizontal="right" vertical="top"/>
    </xf>
    <xf numFmtId="37" fontId="3" fillId="3" borderId="12" xfId="0" quotePrefix="1" applyNumberFormat="1" applyFont="1" applyFill="1" applyBorder="1" applyAlignment="1" applyProtection="1">
      <alignment horizontal="right" vertical="top" wrapText="1"/>
    </xf>
    <xf numFmtId="39" fontId="2" fillId="3" borderId="4" xfId="0" applyNumberFormat="1" applyFont="1" applyFill="1" applyBorder="1" applyAlignment="1" applyProtection="1">
      <alignment horizontal="right" vertical="top" wrapText="1"/>
    </xf>
    <xf numFmtId="187" fontId="2" fillId="3" borderId="12" xfId="0" quotePrefix="1" applyNumberFormat="1" applyFont="1" applyFill="1" applyBorder="1" applyAlignment="1" applyProtection="1">
      <alignment horizontal="right" vertical="top" wrapText="1"/>
    </xf>
    <xf numFmtId="167" fontId="2" fillId="3" borderId="4" xfId="0" applyNumberFormat="1" applyFont="1" applyFill="1" applyBorder="1" applyAlignment="1" applyProtection="1">
      <alignment horizontal="right" vertical="top" wrapText="1"/>
    </xf>
    <xf numFmtId="4" fontId="2" fillId="3" borderId="13" xfId="120" applyNumberFormat="1" applyFont="1" applyFill="1" applyBorder="1" applyAlignment="1" applyProtection="1">
      <alignment horizontal="right" vertical="top" wrapText="1"/>
    </xf>
    <xf numFmtId="39" fontId="2" fillId="3" borderId="4" xfId="0" applyNumberFormat="1" applyFont="1" applyFill="1" applyBorder="1" applyAlignment="1" applyProtection="1">
      <alignment horizontal="center" vertical="top" wrapText="1"/>
    </xf>
    <xf numFmtId="1" fontId="6" fillId="0" borderId="12" xfId="112" applyNumberFormat="1" applyFont="1" applyBorder="1" applyAlignment="1" applyProtection="1">
      <alignment horizontal="right" vertical="top"/>
    </xf>
    <xf numFmtId="185" fontId="5" fillId="0" borderId="26" xfId="112" applyNumberFormat="1" applyFont="1" applyBorder="1" applyAlignment="1" applyProtection="1">
      <alignment horizontal="right" vertical="top" wrapText="1"/>
    </xf>
    <xf numFmtId="0" fontId="2" fillId="0" borderId="27" xfId="112" applyFont="1" applyBorder="1" applyAlignment="1" applyProtection="1">
      <alignment horizontal="left" vertical="top" wrapText="1"/>
    </xf>
    <xf numFmtId="43" fontId="2" fillId="0" borderId="27" xfId="73" applyFont="1" applyFill="1" applyBorder="1" applyAlignment="1" applyProtection="1">
      <alignment horizontal="right" vertical="top" wrapText="1"/>
    </xf>
    <xf numFmtId="0" fontId="2" fillId="0" borderId="27" xfId="112" applyFont="1" applyBorder="1" applyAlignment="1" applyProtection="1">
      <alignment horizontal="center" vertical="top"/>
    </xf>
    <xf numFmtId="0" fontId="5" fillId="0" borderId="4" xfId="112" applyFont="1" applyBorder="1" applyAlignment="1" applyProtection="1">
      <alignment horizontal="center" vertical="top"/>
    </xf>
    <xf numFmtId="168" fontId="6" fillId="0" borderId="12" xfId="112" applyNumberFormat="1" applyFont="1" applyBorder="1" applyAlignment="1" applyProtection="1">
      <alignment horizontal="right" vertical="top"/>
    </xf>
    <xf numFmtId="0" fontId="2" fillId="0" borderId="4" xfId="34" applyNumberFormat="1" applyFont="1" applyBorder="1" applyAlignment="1" applyProtection="1">
      <alignment horizontal="center" vertical="top" wrapText="1"/>
    </xf>
    <xf numFmtId="0" fontId="2" fillId="0" borderId="9" xfId="96" applyNumberFormat="1" applyFont="1" applyFill="1" applyBorder="1" applyAlignment="1" applyProtection="1">
      <alignment horizontal="left" vertical="top" wrapText="1"/>
    </xf>
    <xf numFmtId="1" fontId="6" fillId="3" borderId="12" xfId="115" applyNumberFormat="1" applyFont="1" applyFill="1" applyBorder="1" applyAlignment="1" applyProtection="1">
      <alignment horizontal="center" vertical="top"/>
    </xf>
    <xf numFmtId="0" fontId="2" fillId="0" borderId="4" xfId="34" applyNumberFormat="1" applyFont="1" applyBorder="1" applyAlignment="1" applyProtection="1">
      <alignment horizontal="left" vertical="top" wrapText="1"/>
    </xf>
    <xf numFmtId="4" fontId="2" fillId="3" borderId="13" xfId="102" applyNumberFormat="1" applyFont="1" applyFill="1" applyBorder="1" applyAlignment="1" applyProtection="1">
      <alignment horizontal="right" vertical="top"/>
    </xf>
    <xf numFmtId="1" fontId="6" fillId="3" borderId="12" xfId="115" applyNumberFormat="1" applyFont="1" applyFill="1" applyBorder="1" applyAlignment="1" applyProtection="1">
      <alignment horizontal="right" vertical="top"/>
    </xf>
    <xf numFmtId="0" fontId="10" fillId="3" borderId="4" xfId="115" applyFont="1" applyFill="1" applyBorder="1" applyAlignment="1" applyProtection="1">
      <alignment horizontal="center" vertical="top"/>
    </xf>
    <xf numFmtId="4" fontId="10" fillId="3" borderId="4" xfId="115" applyNumberFormat="1" applyFont="1" applyFill="1" applyBorder="1" applyAlignment="1" applyProtection="1">
      <alignment horizontal="center" vertical="top"/>
    </xf>
    <xf numFmtId="0" fontId="3" fillId="0" borderId="9" xfId="112" applyFont="1" applyBorder="1" applyAlignment="1" applyProtection="1">
      <alignment horizontal="justify" vertical="top" wrapText="1"/>
    </xf>
    <xf numFmtId="167" fontId="2" fillId="0" borderId="4" xfId="112" applyNumberFormat="1" applyFont="1" applyBorder="1" applyAlignment="1" applyProtection="1">
      <alignment horizontal="right" vertical="top"/>
    </xf>
    <xf numFmtId="167" fontId="2" fillId="0" borderId="4" xfId="112" applyNumberFormat="1" applyFont="1" applyBorder="1" applyAlignment="1" applyProtection="1">
      <alignment horizontal="center" vertical="top"/>
    </xf>
    <xf numFmtId="4" fontId="2" fillId="0" borderId="13" xfId="73" applyNumberFormat="1" applyFont="1" applyFill="1" applyBorder="1" applyAlignment="1" applyProtection="1">
      <alignment horizontal="right" vertical="top"/>
    </xf>
    <xf numFmtId="2" fontId="5" fillId="0" borderId="12" xfId="112" applyNumberFormat="1" applyFont="1" applyBorder="1" applyAlignment="1" applyProtection="1">
      <alignment horizontal="right" vertical="top"/>
    </xf>
    <xf numFmtId="168" fontId="5" fillId="0" borderId="12" xfId="112" applyNumberFormat="1" applyFont="1" applyBorder="1" applyAlignment="1" applyProtection="1">
      <alignment horizontal="right" vertical="top"/>
    </xf>
    <xf numFmtId="168" fontId="2" fillId="0" borderId="4" xfId="34" applyNumberFormat="1" applyFont="1" applyBorder="1" applyAlignment="1" applyProtection="1">
      <alignment vertical="top" wrapText="1"/>
    </xf>
    <xf numFmtId="167" fontId="2" fillId="0" borderId="4" xfId="0" applyNumberFormat="1" applyFont="1" applyBorder="1" applyAlignment="1" applyProtection="1">
      <alignment horizontal="center" vertical="top" wrapText="1"/>
    </xf>
    <xf numFmtId="0" fontId="5" fillId="0" borderId="12" xfId="0" applyFont="1" applyBorder="1" applyAlignment="1" applyProtection="1">
      <alignment vertical="top"/>
    </xf>
    <xf numFmtId="0" fontId="2" fillId="0" borderId="0" xfId="0" applyFont="1" applyBorder="1" applyAlignment="1" applyProtection="1">
      <alignment horizontal="justify" vertical="top" wrapText="1"/>
    </xf>
    <xf numFmtId="2" fontId="5" fillId="0" borderId="26" xfId="112" applyNumberFormat="1" applyFont="1" applyBorder="1" applyAlignment="1" applyProtection="1">
      <alignment horizontal="right" vertical="top"/>
    </xf>
    <xf numFmtId="167" fontId="2" fillId="0" borderId="27" xfId="112" applyNumberFormat="1" applyFont="1" applyBorder="1" applyAlignment="1" applyProtection="1">
      <alignment horizontal="right" vertical="top"/>
    </xf>
    <xf numFmtId="167" fontId="2" fillId="0" borderId="27" xfId="112" applyNumberFormat="1" applyFont="1" applyBorder="1" applyAlignment="1" applyProtection="1">
      <alignment horizontal="center" vertical="top"/>
    </xf>
    <xf numFmtId="4" fontId="2" fillId="3" borderId="28" xfId="102" applyNumberFormat="1" applyFont="1" applyFill="1" applyBorder="1" applyAlignment="1" applyProtection="1">
      <alignment horizontal="right" vertical="top"/>
    </xf>
    <xf numFmtId="4" fontId="2" fillId="0" borderId="13" xfId="102" applyNumberFormat="1" applyFont="1" applyBorder="1" applyAlignment="1" applyProtection="1">
      <alignment horizontal="right" vertical="top"/>
    </xf>
    <xf numFmtId="0" fontId="6" fillId="0" borderId="12" xfId="0" applyFont="1" applyBorder="1" applyAlignment="1" applyProtection="1">
      <alignment vertical="top"/>
    </xf>
    <xf numFmtId="168" fontId="5" fillId="0" borderId="12" xfId="0" applyNumberFormat="1" applyFont="1" applyBorder="1" applyAlignment="1" applyProtection="1">
      <alignment horizontal="right" vertical="top"/>
    </xf>
    <xf numFmtId="168" fontId="6" fillId="3" borderId="12" xfId="112" applyNumberFormat="1" applyFont="1" applyFill="1" applyBorder="1" applyAlignment="1" applyProtection="1">
      <alignment horizontal="right" vertical="top"/>
    </xf>
    <xf numFmtId="167" fontId="2" fillId="3" borderId="4" xfId="112" applyNumberFormat="1" applyFont="1" applyFill="1" applyBorder="1" applyAlignment="1" applyProtection="1">
      <alignment horizontal="center" vertical="top"/>
    </xf>
    <xf numFmtId="4" fontId="2" fillId="3" borderId="13" xfId="88" applyNumberFormat="1" applyFont="1" applyFill="1" applyBorder="1" applyAlignment="1" applyProtection="1">
      <alignment horizontal="right" vertical="top"/>
    </xf>
    <xf numFmtId="185" fontId="5" fillId="3" borderId="12" xfId="112" applyNumberFormat="1" applyFont="1" applyFill="1" applyBorder="1" applyAlignment="1" applyProtection="1">
      <alignment horizontal="right" vertical="top" wrapText="1"/>
    </xf>
    <xf numFmtId="0" fontId="2" fillId="3" borderId="4" xfId="112" applyFont="1" applyFill="1" applyBorder="1" applyAlignment="1" applyProtection="1">
      <alignment horizontal="center" vertical="top"/>
    </xf>
    <xf numFmtId="168" fontId="5" fillId="0" borderId="12" xfId="112" applyNumberFormat="1" applyFont="1" applyBorder="1" applyAlignment="1" applyProtection="1">
      <alignment horizontal="right" vertical="top" wrapText="1"/>
    </xf>
    <xf numFmtId="0" fontId="11" fillId="0" borderId="4" xfId="112" applyFont="1" applyBorder="1" applyAlignment="1" applyProtection="1">
      <alignment horizontal="left" vertical="top" wrapText="1"/>
    </xf>
    <xf numFmtId="2" fontId="11" fillId="0" borderId="4" xfId="112" applyNumberFormat="1" applyFont="1" applyBorder="1" applyAlignment="1" applyProtection="1">
      <alignment horizontal="right" vertical="top" wrapText="1"/>
    </xf>
    <xf numFmtId="0" fontId="2" fillId="0" borderId="4" xfId="112" applyFont="1" applyBorder="1" applyAlignment="1" applyProtection="1">
      <alignment horizontal="left" vertical="top"/>
    </xf>
    <xf numFmtId="43" fontId="2" fillId="0" borderId="4" xfId="73" applyFont="1" applyFill="1" applyBorder="1" applyAlignment="1" applyProtection="1">
      <alignment horizontal="right" vertical="top"/>
    </xf>
    <xf numFmtId="0" fontId="2" fillId="5" borderId="26" xfId="41" applyFont="1" applyFill="1" applyBorder="1" applyAlignment="1" applyProtection="1">
      <alignment horizontal="center" vertical="top"/>
    </xf>
    <xf numFmtId="165" fontId="2" fillId="5" borderId="27" xfId="94" applyFont="1" applyFill="1" applyBorder="1" applyAlignment="1" applyProtection="1">
      <alignment horizontal="right" vertical="top"/>
    </xf>
    <xf numFmtId="4" fontId="2" fillId="5" borderId="27" xfId="41" applyNumberFormat="1" applyFont="1" applyFill="1" applyBorder="1" applyAlignment="1" applyProtection="1">
      <alignment horizontal="center" vertical="top"/>
    </xf>
    <xf numFmtId="4" fontId="3" fillId="5" borderId="28" xfId="94" applyNumberFormat="1" applyFont="1" applyFill="1" applyBorder="1" applyAlignment="1" applyProtection="1">
      <alignment vertical="top"/>
    </xf>
    <xf numFmtId="194" fontId="6" fillId="0" borderId="12" xfId="0" applyNumberFormat="1" applyFont="1" applyBorder="1" applyAlignment="1" applyProtection="1">
      <alignment horizontal="right" vertical="top" wrapText="1"/>
    </xf>
    <xf numFmtId="187" fontId="5" fillId="0" borderId="26" xfId="0" applyNumberFormat="1" applyFont="1" applyBorder="1" applyAlignment="1" applyProtection="1">
      <alignment horizontal="right" vertical="top" wrapText="1"/>
    </xf>
    <xf numFmtId="2" fontId="2" fillId="0" borderId="27" xfId="0" applyNumberFormat="1" applyFont="1" applyBorder="1" applyAlignment="1" applyProtection="1">
      <alignment vertical="top" wrapText="1"/>
    </xf>
    <xf numFmtId="0" fontId="6" fillId="0" borderId="12" xfId="121" applyFont="1" applyBorder="1" applyAlignment="1" applyProtection="1">
      <alignment vertical="top"/>
    </xf>
    <xf numFmtId="0" fontId="3" fillId="0" borderId="4" xfId="121" applyFont="1" applyBorder="1" applyAlignment="1" applyProtection="1">
      <alignment vertical="top"/>
    </xf>
    <xf numFmtId="4" fontId="2" fillId="0" borderId="13" xfId="22" applyNumberFormat="1" applyFont="1" applyFill="1" applyBorder="1" applyAlignment="1" applyProtection="1">
      <alignment horizontal="right" vertical="top" wrapText="1"/>
    </xf>
    <xf numFmtId="0" fontId="5" fillId="0" borderId="4" xfId="0" applyFont="1" applyBorder="1" applyAlignment="1" applyProtection="1">
      <alignment vertical="top" wrapText="1"/>
    </xf>
    <xf numFmtId="1" fontId="6" fillId="0" borderId="12" xfId="0" applyNumberFormat="1" applyFont="1" applyBorder="1" applyAlignment="1" applyProtection="1">
      <alignment horizontal="right" vertical="top"/>
    </xf>
    <xf numFmtId="168" fontId="5" fillId="0" borderId="12" xfId="0" applyNumberFormat="1" applyFont="1" applyBorder="1" applyAlignment="1" applyProtection="1">
      <alignment horizontal="right" vertical="top" wrapText="1"/>
    </xf>
    <xf numFmtId="0" fontId="2" fillId="0" borderId="4" xfId="122" applyFont="1" applyBorder="1" applyAlignment="1" applyProtection="1">
      <alignment horizontal="center" vertical="top"/>
    </xf>
    <xf numFmtId="168" fontId="5" fillId="0" borderId="26" xfId="0" applyNumberFormat="1" applyFont="1" applyBorder="1" applyAlignment="1" applyProtection="1">
      <alignment horizontal="right" vertical="top" wrapText="1"/>
    </xf>
    <xf numFmtId="0" fontId="2" fillId="0" borderId="27" xfId="0" applyFont="1" applyBorder="1" applyAlignment="1" applyProtection="1">
      <alignment vertical="top" wrapText="1"/>
    </xf>
    <xf numFmtId="0" fontId="2" fillId="0" borderId="27" xfId="0" applyFont="1" applyBorder="1" applyAlignment="1" applyProtection="1">
      <alignment vertical="top"/>
    </xf>
    <xf numFmtId="0" fontId="2" fillId="3" borderId="4" xfId="122" applyFont="1" applyFill="1" applyBorder="1" applyAlignment="1" applyProtection="1">
      <alignment horizontal="center" vertical="top"/>
    </xf>
    <xf numFmtId="0" fontId="5" fillId="0" borderId="12" xfId="0" applyFont="1" applyBorder="1" applyAlignment="1" applyProtection="1">
      <alignment horizontal="right" vertical="top" wrapText="1"/>
    </xf>
    <xf numFmtId="0" fontId="6" fillId="0" borderId="12" xfId="0" applyFont="1" applyBorder="1" applyAlignment="1" applyProtection="1">
      <alignment horizontal="right" vertical="top"/>
    </xf>
    <xf numFmtId="184" fontId="3" fillId="0" borderId="4" xfId="0" applyNumberFormat="1" applyFont="1" applyBorder="1" applyAlignment="1" applyProtection="1">
      <alignment vertical="top" wrapText="1"/>
    </xf>
    <xf numFmtId="0" fontId="10" fillId="0" borderId="4" xfId="42" applyFont="1" applyBorder="1" applyAlignment="1" applyProtection="1">
      <alignment vertical="top" wrapText="1"/>
    </xf>
    <xf numFmtId="4" fontId="2" fillId="0" borderId="13" xfId="0" applyNumberFormat="1" applyFont="1" applyBorder="1" applyAlignment="1" applyProtection="1">
      <alignment vertical="top" wrapText="1"/>
    </xf>
    <xf numFmtId="2" fontId="2" fillId="0" borderId="4" xfId="0" applyNumberFormat="1" applyFont="1" applyFill="1" applyBorder="1" applyAlignment="1" applyProtection="1">
      <alignment horizontal="right" vertical="top"/>
    </xf>
    <xf numFmtId="0" fontId="2" fillId="0" borderId="4" xfId="0" applyFont="1" applyFill="1" applyBorder="1" applyAlignment="1" applyProtection="1">
      <alignment horizontal="center" vertical="top"/>
    </xf>
    <xf numFmtId="1" fontId="6" fillId="0" borderId="12" xfId="125" applyNumberFormat="1" applyFont="1" applyBorder="1" applyAlignment="1" applyProtection="1">
      <alignment horizontal="right" vertical="top"/>
    </xf>
    <xf numFmtId="39" fontId="3" fillId="0" borderId="4" xfId="124" applyFont="1" applyBorder="1" applyAlignment="1" applyProtection="1">
      <alignment vertical="top"/>
    </xf>
    <xf numFmtId="2" fontId="2" fillId="0" borderId="4" xfId="125" applyNumberFormat="1" applyFont="1" applyBorder="1" applyAlignment="1" applyProtection="1">
      <alignment vertical="top"/>
    </xf>
    <xf numFmtId="2" fontId="2" fillId="0" borderId="4" xfId="125" applyNumberFormat="1" applyFont="1" applyBorder="1" applyAlignment="1" applyProtection="1">
      <alignment horizontal="center" vertical="top"/>
    </xf>
    <xf numFmtId="4" fontId="2" fillId="0" borderId="4" xfId="125" applyNumberFormat="1" applyFont="1" applyBorder="1" applyAlignment="1" applyProtection="1">
      <alignment horizontal="right" vertical="top"/>
    </xf>
    <xf numFmtId="0" fontId="5" fillId="0" borderId="12" xfId="125" applyFont="1" applyBorder="1" applyAlignment="1" applyProtection="1">
      <alignment horizontal="right" vertical="top"/>
    </xf>
    <xf numFmtId="0" fontId="15" fillId="0" borderId="4" xfId="125" applyFont="1" applyBorder="1" applyAlignment="1" applyProtection="1">
      <alignment vertical="top"/>
    </xf>
    <xf numFmtId="4" fontId="5" fillId="0" borderId="4" xfId="125" applyNumberFormat="1" applyFont="1" applyBorder="1" applyAlignment="1" applyProtection="1">
      <alignment horizontal="right" vertical="top"/>
    </xf>
    <xf numFmtId="4" fontId="2" fillId="3" borderId="13" xfId="125" applyNumberFormat="1" applyFont="1" applyFill="1" applyBorder="1" applyAlignment="1" applyProtection="1">
      <alignment horizontal="right" vertical="top"/>
    </xf>
    <xf numFmtId="0" fontId="2" fillId="0" borderId="4" xfId="125" applyFont="1" applyBorder="1" applyAlignment="1" applyProtection="1">
      <alignment vertical="top"/>
    </xf>
    <xf numFmtId="0" fontId="2" fillId="0" borderId="4" xfId="125" applyFont="1" applyBorder="1" applyAlignment="1" applyProtection="1">
      <alignment horizontal="center" vertical="top"/>
    </xf>
    <xf numFmtId="4" fontId="2" fillId="0" borderId="13" xfId="125" applyNumberFormat="1" applyFont="1" applyBorder="1" applyAlignment="1" applyProtection="1">
      <alignment vertical="top" wrapText="1"/>
    </xf>
    <xf numFmtId="4" fontId="3" fillId="0" borderId="4" xfId="125" applyNumberFormat="1" applyFont="1" applyBorder="1" applyAlignment="1" applyProtection="1">
      <alignment horizontal="right" vertical="top"/>
    </xf>
    <xf numFmtId="168" fontId="5" fillId="0" borderId="12" xfId="125" applyNumberFormat="1" applyFont="1" applyBorder="1" applyAlignment="1" applyProtection="1">
      <alignment horizontal="right" vertical="top" wrapText="1"/>
    </xf>
    <xf numFmtId="0" fontId="2" fillId="0" borderId="4" xfId="125" applyFont="1" applyBorder="1" applyAlignment="1" applyProtection="1">
      <alignment vertical="top" wrapText="1"/>
    </xf>
    <xf numFmtId="4" fontId="2" fillId="0" borderId="4" xfId="125" applyNumberFormat="1" applyFont="1" applyBorder="1" applyAlignment="1" applyProtection="1">
      <alignment horizontal="right" vertical="top" wrapText="1"/>
    </xf>
    <xf numFmtId="0" fontId="5" fillId="0" borderId="4" xfId="125" applyFont="1" applyBorder="1" applyAlignment="1" applyProtection="1">
      <alignment vertical="top" wrapText="1"/>
    </xf>
    <xf numFmtId="0" fontId="5" fillId="0" borderId="12" xfId="125" applyFont="1" applyBorder="1" applyAlignment="1" applyProtection="1">
      <alignment horizontal="right" vertical="top" wrapText="1"/>
    </xf>
    <xf numFmtId="4" fontId="2" fillId="0" borderId="4" xfId="125" applyNumberFormat="1" applyFont="1" applyBorder="1" applyAlignment="1" applyProtection="1">
      <alignment horizontal="center" vertical="top" wrapText="1"/>
    </xf>
    <xf numFmtId="4" fontId="2" fillId="0" borderId="13" xfId="125" applyNumberFormat="1" applyFont="1" applyBorder="1" applyAlignment="1" applyProtection="1">
      <alignment horizontal="right" vertical="top" wrapText="1"/>
    </xf>
    <xf numFmtId="0" fontId="6" fillId="0" borderId="12" xfId="125" applyFont="1" applyBorder="1" applyAlignment="1" applyProtection="1">
      <alignment horizontal="right" vertical="top"/>
    </xf>
    <xf numFmtId="4" fontId="2" fillId="0" borderId="4" xfId="125" applyNumberFormat="1" applyFont="1" applyBorder="1" applyAlignment="1" applyProtection="1">
      <alignment horizontal="center" vertical="top"/>
    </xf>
    <xf numFmtId="184" fontId="3" fillId="0" borderId="4" xfId="125" applyNumberFormat="1" applyFont="1" applyBorder="1" applyAlignment="1" applyProtection="1">
      <alignment vertical="top" wrapText="1"/>
    </xf>
    <xf numFmtId="0" fontId="3" fillId="7" borderId="4" xfId="125" applyFont="1" applyFill="1" applyBorder="1" applyAlignment="1" applyProtection="1">
      <alignment vertical="top" wrapText="1"/>
    </xf>
    <xf numFmtId="4" fontId="3" fillId="0" borderId="4" xfId="125" applyNumberFormat="1" applyFont="1" applyBorder="1" applyAlignment="1" applyProtection="1">
      <alignment horizontal="right" vertical="top" wrapText="1"/>
    </xf>
    <xf numFmtId="0" fontId="5" fillId="0" borderId="26" xfId="125" applyFont="1" applyBorder="1" applyAlignment="1" applyProtection="1">
      <alignment horizontal="right" vertical="top"/>
    </xf>
    <xf numFmtId="49" fontId="2" fillId="0" borderId="27" xfId="11" applyNumberFormat="1" applyFont="1" applyBorder="1" applyAlignment="1" applyProtection="1">
      <alignment horizontal="left" vertical="top" wrapText="1"/>
    </xf>
    <xf numFmtId="4" fontId="2" fillId="0" borderId="27" xfId="125" applyNumberFormat="1" applyFont="1" applyBorder="1" applyAlignment="1" applyProtection="1">
      <alignment horizontal="right" vertical="top"/>
    </xf>
    <xf numFmtId="4" fontId="2" fillId="0" borderId="27" xfId="125" applyNumberFormat="1" applyFont="1" applyBorder="1" applyAlignment="1" applyProtection="1">
      <alignment horizontal="center" vertical="top"/>
    </xf>
    <xf numFmtId="4" fontId="2" fillId="3" borderId="28" xfId="125" applyNumberFormat="1" applyFont="1" applyFill="1" applyBorder="1" applyAlignment="1" applyProtection="1">
      <alignment horizontal="right" vertical="top"/>
    </xf>
    <xf numFmtId="4" fontId="4" fillId="0" borderId="4" xfId="125" applyNumberFormat="1" applyFont="1" applyBorder="1" applyAlignment="1" applyProtection="1">
      <alignment horizontal="right" vertical="top"/>
    </xf>
    <xf numFmtId="0" fontId="4" fillId="0" borderId="4" xfId="125" applyFont="1" applyBorder="1" applyAlignment="1" applyProtection="1">
      <alignment horizontal="center" vertical="top"/>
    </xf>
    <xf numFmtId="0" fontId="5" fillId="0" borderId="4" xfId="125" applyFont="1" applyBorder="1" applyAlignment="1" applyProtection="1">
      <alignment horizontal="center" vertical="top"/>
    </xf>
    <xf numFmtId="0" fontId="2" fillId="3" borderId="4" xfId="125" applyFont="1" applyFill="1" applyBorder="1" applyAlignment="1" applyProtection="1">
      <alignment vertical="top"/>
    </xf>
    <xf numFmtId="0" fontId="6" fillId="3" borderId="12" xfId="125" applyFont="1" applyFill="1" applyBorder="1" applyAlignment="1" applyProtection="1">
      <alignment horizontal="right" vertical="top"/>
    </xf>
    <xf numFmtId="0" fontId="5" fillId="3" borderId="12" xfId="41" applyFont="1" applyFill="1" applyBorder="1" applyAlignment="1" applyProtection="1">
      <alignment vertical="top" wrapText="1"/>
    </xf>
    <xf numFmtId="0" fontId="3" fillId="3" borderId="4" xfId="41" applyFont="1" applyFill="1" applyBorder="1" applyAlignment="1" applyProtection="1">
      <alignment horizontal="center" vertical="top" wrapText="1"/>
    </xf>
    <xf numFmtId="4" fontId="5" fillId="3" borderId="4" xfId="41" applyNumberFormat="1" applyFont="1" applyFill="1" applyBorder="1" applyAlignment="1" applyProtection="1">
      <alignment horizontal="right" vertical="top" wrapText="1"/>
    </xf>
    <xf numFmtId="4" fontId="5" fillId="3" borderId="4" xfId="41" applyNumberFormat="1" applyFont="1" applyFill="1" applyBorder="1" applyAlignment="1" applyProtection="1">
      <alignment horizontal="center" vertical="top" wrapText="1"/>
    </xf>
    <xf numFmtId="4" fontId="6" fillId="3" borderId="13" xfId="41" applyNumberFormat="1" applyFont="1" applyFill="1" applyBorder="1" applyAlignment="1" applyProtection="1">
      <alignment vertical="top" wrapText="1"/>
    </xf>
    <xf numFmtId="0" fontId="6" fillId="3" borderId="12" xfId="0" applyFont="1" applyFill="1" applyBorder="1" applyAlignment="1" applyProtection="1">
      <alignment horizontal="center" vertical="top" wrapText="1"/>
    </xf>
    <xf numFmtId="0" fontId="6" fillId="3" borderId="12" xfId="0" applyFont="1" applyFill="1" applyBorder="1" applyAlignment="1" applyProtection="1">
      <alignment horizontal="right" vertical="top" wrapText="1"/>
    </xf>
    <xf numFmtId="0" fontId="5" fillId="3" borderId="12" xfId="0" applyFont="1" applyFill="1" applyBorder="1" applyAlignment="1" applyProtection="1">
      <alignment horizontal="right" vertical="top" wrapText="1"/>
    </xf>
    <xf numFmtId="49" fontId="2" fillId="3" borderId="27" xfId="11" applyNumberFormat="1" applyFont="1" applyFill="1" applyBorder="1" applyAlignment="1" applyProtection="1">
      <alignment horizontal="left" vertical="top" wrapText="1"/>
    </xf>
    <xf numFmtId="4" fontId="5" fillId="3" borderId="27" xfId="0" applyNumberFormat="1" applyFont="1" applyFill="1" applyBorder="1" applyAlignment="1" applyProtection="1">
      <alignment horizontal="right" vertical="top"/>
    </xf>
    <xf numFmtId="0" fontId="3" fillId="3" borderId="4" xfId="79" applyFont="1" applyFill="1" applyBorder="1" applyAlignment="1" applyProtection="1">
      <alignment horizontal="left" vertical="top" wrapText="1"/>
    </xf>
    <xf numFmtId="4" fontId="2" fillId="3" borderId="4" xfId="77" applyNumberFormat="1" applyFont="1" applyFill="1" applyBorder="1" applyAlignment="1" applyProtection="1">
      <alignment horizontal="center" vertical="top"/>
    </xf>
    <xf numFmtId="171" fontId="5" fillId="3" borderId="12" xfId="0" applyNumberFormat="1" applyFont="1" applyFill="1" applyBorder="1" applyAlignment="1" applyProtection="1">
      <alignment horizontal="right" vertical="top"/>
    </xf>
    <xf numFmtId="4" fontId="2" fillId="3" borderId="13" xfId="126" applyNumberFormat="1" applyFont="1" applyFill="1" applyBorder="1" applyAlignment="1" applyProtection="1">
      <alignment vertical="top" wrapText="1"/>
    </xf>
    <xf numFmtId="37" fontId="6" fillId="3" borderId="12" xfId="0" applyNumberFormat="1" applyFont="1" applyFill="1" applyBorder="1" applyAlignment="1" applyProtection="1">
      <alignment horizontal="right" vertical="top" wrapText="1"/>
    </xf>
    <xf numFmtId="171" fontId="5" fillId="3" borderId="12" xfId="0" applyNumberFormat="1" applyFont="1" applyFill="1" applyBorder="1" applyAlignment="1" applyProtection="1">
      <alignment horizontal="right" vertical="top" wrapText="1"/>
    </xf>
    <xf numFmtId="169" fontId="5" fillId="3" borderId="12" xfId="0" applyNumberFormat="1" applyFont="1" applyFill="1" applyBorder="1" applyAlignment="1" applyProtection="1">
      <alignment horizontal="right" vertical="top" wrapText="1"/>
    </xf>
    <xf numFmtId="37" fontId="6" fillId="3" borderId="12" xfId="0" applyNumberFormat="1" applyFont="1" applyFill="1" applyBorder="1" applyAlignment="1" applyProtection="1">
      <alignment horizontal="right" vertical="top"/>
    </xf>
    <xf numFmtId="4" fontId="2" fillId="2" borderId="4" xfId="77" applyNumberFormat="1" applyFont="1" applyFill="1" applyBorder="1" applyAlignment="1" applyProtection="1">
      <alignment horizontal="right" vertical="top" wrapText="1"/>
    </xf>
    <xf numFmtId="0" fontId="2" fillId="2" borderId="4" xfId="77" applyNumberFormat="1" applyFont="1" applyFill="1" applyBorder="1" applyAlignment="1" applyProtection="1">
      <alignment horizontal="center" vertical="top"/>
    </xf>
    <xf numFmtId="4" fontId="3" fillId="2" borderId="13" xfId="77" applyNumberFormat="1" applyFont="1" applyFill="1" applyBorder="1" applyAlignment="1" applyProtection="1">
      <alignment horizontal="right" vertical="top" wrapText="1"/>
    </xf>
    <xf numFmtId="4" fontId="3" fillId="3" borderId="22" xfId="0" applyNumberFormat="1" applyFont="1" applyFill="1" applyBorder="1" applyAlignment="1" applyProtection="1">
      <alignment horizontal="right" vertical="top" wrapText="1"/>
    </xf>
    <xf numFmtId="4" fontId="2" fillId="3" borderId="22" xfId="0" applyNumberFormat="1" applyFont="1" applyFill="1" applyBorder="1" applyAlignment="1" applyProtection="1">
      <alignment horizontal="right" vertical="top" wrapText="1"/>
    </xf>
    <xf numFmtId="0" fontId="2" fillId="3" borderId="5" xfId="0" applyFont="1" applyFill="1" applyBorder="1" applyAlignment="1" applyProtection="1">
      <alignment horizontal="justify" vertical="top" wrapText="1"/>
    </xf>
    <xf numFmtId="4" fontId="2" fillId="3" borderId="6" xfId="0" applyNumberFormat="1" applyFont="1" applyFill="1" applyBorder="1" applyAlignment="1" applyProtection="1">
      <alignment vertical="top" wrapText="1"/>
    </xf>
    <xf numFmtId="166" fontId="2" fillId="3" borderId="5" xfId="70" applyFont="1" applyFill="1" applyBorder="1" applyAlignment="1" applyProtection="1">
      <alignment horizontal="center" vertical="top"/>
    </xf>
    <xf numFmtId="4" fontId="2" fillId="3" borderId="2" xfId="41" applyNumberFormat="1" applyFont="1" applyFill="1" applyBorder="1" applyAlignment="1" applyProtection="1">
      <alignment horizontal="right" vertical="top"/>
    </xf>
    <xf numFmtId="0" fontId="3" fillId="5" borderId="23" xfId="0" applyFont="1" applyFill="1" applyBorder="1" applyAlignment="1" applyProtection="1">
      <alignment vertical="top" wrapText="1"/>
    </xf>
    <xf numFmtId="0" fontId="3" fillId="5" borderId="10" xfId="0" applyFont="1" applyFill="1" applyBorder="1" applyAlignment="1" applyProtection="1">
      <alignment horizontal="center" vertical="top" wrapText="1"/>
    </xf>
    <xf numFmtId="4" fontId="2" fillId="5" borderId="10" xfId="0" applyNumberFormat="1" applyFont="1" applyFill="1" applyBorder="1" applyAlignment="1" applyProtection="1">
      <alignment vertical="top"/>
    </xf>
    <xf numFmtId="167" fontId="2" fillId="5" borderId="10" xfId="0" applyNumberFormat="1" applyFont="1" applyFill="1" applyBorder="1" applyAlignment="1" applyProtection="1">
      <alignment horizontal="center" vertical="top" wrapText="1"/>
    </xf>
    <xf numFmtId="4" fontId="3" fillId="5" borderId="24" xfId="7" applyNumberFormat="1" applyFont="1" applyFill="1" applyBorder="1" applyAlignment="1" applyProtection="1">
      <alignment horizontal="right" vertical="top"/>
    </xf>
    <xf numFmtId="0" fontId="3" fillId="3" borderId="23" xfId="0" applyFont="1" applyFill="1" applyBorder="1" applyAlignment="1" applyProtection="1">
      <alignment vertical="top" wrapText="1"/>
    </xf>
    <xf numFmtId="0" fontId="3" fillId="3" borderId="10" xfId="0" applyFont="1" applyFill="1" applyBorder="1" applyAlignment="1" applyProtection="1">
      <alignment horizontal="center" vertical="top" wrapText="1"/>
    </xf>
    <xf numFmtId="167" fontId="2" fillId="3" borderId="10" xfId="0" applyNumberFormat="1" applyFont="1" applyFill="1" applyBorder="1" applyAlignment="1" applyProtection="1">
      <alignment horizontal="center" vertical="top" wrapText="1"/>
    </xf>
    <xf numFmtId="4" fontId="3" fillId="3" borderId="24" xfId="7" applyNumberFormat="1" applyFont="1" applyFill="1" applyBorder="1" applyAlignment="1" applyProtection="1">
      <alignment horizontal="right" vertical="top"/>
    </xf>
    <xf numFmtId="4" fontId="3" fillId="6" borderId="31" xfId="29" applyNumberFormat="1" applyFont="1" applyFill="1" applyBorder="1" applyAlignment="1" applyProtection="1">
      <alignment horizontal="right" vertical="top" wrapText="1"/>
    </xf>
    <xf numFmtId="4" fontId="3" fillId="6" borderId="34" xfId="29" applyNumberFormat="1" applyFont="1" applyFill="1" applyBorder="1" applyAlignment="1" applyProtection="1">
      <alignment horizontal="right" vertical="top" wrapText="1"/>
    </xf>
    <xf numFmtId="4" fontId="3" fillId="0" borderId="22" xfId="29" applyNumberFormat="1" applyFont="1" applyFill="1" applyBorder="1" applyAlignment="1" applyProtection="1">
      <alignment horizontal="right" vertical="top" wrapText="1"/>
    </xf>
    <xf numFmtId="4" fontId="2" fillId="0" borderId="22" xfId="29" applyNumberFormat="1" applyFont="1" applyFill="1" applyBorder="1" applyAlignment="1" applyProtection="1">
      <alignment horizontal="right" vertical="top" wrapText="1"/>
    </xf>
    <xf numFmtId="0" fontId="2" fillId="3" borderId="12" xfId="0" applyFont="1" applyFill="1" applyBorder="1" applyAlignment="1" applyProtection="1">
      <alignment vertical="top" wrapText="1"/>
    </xf>
    <xf numFmtId="0" fontId="2" fillId="0" borderId="7" xfId="0" applyFont="1" applyBorder="1" applyAlignment="1" applyProtection="1">
      <alignment horizontal="right" vertical="top" wrapText="1"/>
    </xf>
    <xf numFmtId="4" fontId="11" fillId="3" borderId="8" xfId="91" applyNumberFormat="1" applyFont="1" applyFill="1" applyBorder="1" applyAlignment="1" applyProtection="1">
      <alignment vertical="top"/>
    </xf>
    <xf numFmtId="191" fontId="11" fillId="4" borderId="5" xfId="0" applyNumberFormat="1" applyFont="1" applyFill="1" applyBorder="1" applyAlignment="1" applyProtection="1">
      <alignment horizontal="center" vertical="top"/>
    </xf>
    <xf numFmtId="0" fontId="2" fillId="0" borderId="7" xfId="0" applyFont="1" applyBorder="1" applyAlignment="1" applyProtection="1">
      <alignment horizontal="right" vertical="top"/>
    </xf>
    <xf numFmtId="10" fontId="11" fillId="3" borderId="8" xfId="0" applyNumberFormat="1" applyFont="1" applyFill="1" applyBorder="1" applyAlignment="1" applyProtection="1">
      <alignment vertical="top"/>
    </xf>
    <xf numFmtId="4" fontId="2" fillId="3" borderId="22" xfId="29" applyNumberFormat="1" applyFont="1" applyFill="1" applyBorder="1" applyAlignment="1" applyProtection="1">
      <alignment horizontal="right" vertical="top" wrapText="1"/>
    </xf>
    <xf numFmtId="0" fontId="3" fillId="3" borderId="4" xfId="0" applyFont="1" applyFill="1" applyBorder="1" applyAlignment="1" applyProtection="1">
      <alignment horizontal="right" vertical="top"/>
    </xf>
    <xf numFmtId="4" fontId="2" fillId="0" borderId="12" xfId="7" applyNumberFormat="1" applyFont="1" applyBorder="1" applyAlignment="1" applyProtection="1">
      <alignment horizontal="right" vertical="top"/>
    </xf>
    <xf numFmtId="4" fontId="15" fillId="0" borderId="4" xfId="0" applyNumberFormat="1" applyFont="1" applyBorder="1" applyAlignment="1" applyProtection="1">
      <alignment vertical="top"/>
    </xf>
    <xf numFmtId="4" fontId="2" fillId="0" borderId="4" xfId="7" applyNumberFormat="1" applyFont="1" applyBorder="1" applyAlignment="1" applyProtection="1">
      <alignment vertical="top"/>
    </xf>
    <xf numFmtId="4" fontId="2" fillId="0" borderId="4" xfId="7" applyNumberFormat="1" applyFont="1" applyBorder="1" applyAlignment="1" applyProtection="1">
      <alignment horizontal="center" vertical="top"/>
    </xf>
    <xf numFmtId="4" fontId="2" fillId="0" borderId="13" xfId="71" applyNumberFormat="1" applyFont="1" applyFill="1" applyBorder="1" applyAlignment="1" applyProtection="1">
      <alignment vertical="top" wrapText="1"/>
    </xf>
    <xf numFmtId="4" fontId="3" fillId="6" borderId="26" xfId="0" applyNumberFormat="1" applyFont="1" applyFill="1" applyBorder="1" applyAlignment="1" applyProtection="1">
      <alignment horizontal="right" vertical="top" wrapText="1"/>
    </xf>
    <xf numFmtId="4" fontId="3" fillId="6" borderId="27" xfId="0" applyNumberFormat="1" applyFont="1" applyFill="1" applyBorder="1" applyAlignment="1" applyProtection="1">
      <alignment horizontal="right" vertical="top" wrapText="1"/>
    </xf>
    <xf numFmtId="4" fontId="3" fillId="6" borderId="28" xfId="0" applyNumberFormat="1" applyFont="1" applyFill="1" applyBorder="1" applyAlignment="1" applyProtection="1">
      <alignment horizontal="right" vertical="top" wrapText="1"/>
    </xf>
    <xf numFmtId="0" fontId="2" fillId="0" borderId="0" xfId="0" applyFont="1" applyFill="1" applyBorder="1" applyAlignment="1" applyProtection="1">
      <alignment horizontal="right" vertical="top" wrapText="1"/>
    </xf>
    <xf numFmtId="0" fontId="3" fillId="0" borderId="0" xfId="0" applyFont="1" applyFill="1" applyBorder="1" applyAlignment="1" applyProtection="1">
      <alignment horizontal="center" vertical="top" wrapText="1"/>
    </xf>
    <xf numFmtId="4" fontId="2" fillId="0" borderId="0" xfId="0" applyNumberFormat="1" applyFont="1" applyFill="1" applyBorder="1" applyAlignment="1" applyProtection="1">
      <alignment horizontal="right" vertical="top" wrapText="1"/>
    </xf>
    <xf numFmtId="4" fontId="2" fillId="0" borderId="0" xfId="0" applyNumberFormat="1" applyFont="1" applyFill="1" applyBorder="1" applyAlignment="1" applyProtection="1">
      <alignment horizontal="center" vertical="top" wrapText="1"/>
    </xf>
    <xf numFmtId="4" fontId="3" fillId="0" borderId="0" xfId="26" applyNumberFormat="1" applyFont="1" applyFill="1" applyBorder="1" applyAlignment="1" applyProtection="1">
      <alignment horizontal="center" vertical="top" wrapText="1"/>
    </xf>
    <xf numFmtId="0" fontId="2" fillId="3" borderId="0" xfId="48" applyNumberFormat="1" applyFont="1" applyFill="1" applyBorder="1" applyAlignment="1" applyProtection="1">
      <alignment vertical="top"/>
    </xf>
    <xf numFmtId="0" fontId="2" fillId="3" borderId="0" xfId="48" applyNumberFormat="1" applyFont="1" applyFill="1" applyBorder="1" applyAlignment="1" applyProtection="1">
      <alignment horizontal="left" vertical="top"/>
    </xf>
    <xf numFmtId="0" fontId="21" fillId="3" borderId="0" xfId="48" applyNumberFormat="1" applyFont="1" applyFill="1" applyBorder="1" applyAlignment="1" applyProtection="1">
      <alignment vertical="top"/>
    </xf>
    <xf numFmtId="0" fontId="22" fillId="3" borderId="0" xfId="48" applyNumberFormat="1" applyFont="1" applyFill="1" applyBorder="1" applyAlignment="1" applyProtection="1">
      <alignment vertical="top"/>
    </xf>
    <xf numFmtId="4" fontId="21" fillId="3" borderId="0" xfId="48" applyNumberFormat="1" applyFont="1" applyFill="1" applyBorder="1" applyAlignment="1" applyProtection="1">
      <alignment horizontal="right" vertical="top" wrapText="1"/>
    </xf>
    <xf numFmtId="0" fontId="21" fillId="3" borderId="0" xfId="48" applyNumberFormat="1" applyFont="1" applyFill="1" applyBorder="1" applyAlignment="1" applyProtection="1">
      <alignment horizontal="center" vertical="top"/>
    </xf>
    <xf numFmtId="43" fontId="21" fillId="3" borderId="0" xfId="48" applyFont="1" applyFill="1" applyBorder="1" applyAlignment="1" applyProtection="1">
      <alignment vertical="top" wrapText="1"/>
    </xf>
    <xf numFmtId="4" fontId="22" fillId="3" borderId="0" xfId="48" applyNumberFormat="1" applyFont="1" applyFill="1" applyBorder="1" applyAlignment="1" applyProtection="1">
      <alignment horizontal="right" vertical="top" wrapText="1"/>
    </xf>
    <xf numFmtId="4" fontId="2" fillId="3" borderId="0" xfId="48" applyNumberFormat="1" applyFont="1" applyFill="1" applyBorder="1" applyAlignment="1" applyProtection="1">
      <alignment horizontal="right" vertical="top" wrapText="1"/>
    </xf>
    <xf numFmtId="43" fontId="2" fillId="3" borderId="0" xfId="48" applyFont="1" applyFill="1" applyBorder="1" applyAlignment="1" applyProtection="1">
      <alignment vertical="top" wrapText="1"/>
    </xf>
    <xf numFmtId="4" fontId="2" fillId="3" borderId="0" xfId="48" applyNumberFormat="1" applyFont="1" applyFill="1" applyBorder="1" applyAlignment="1" applyProtection="1">
      <alignment vertical="top"/>
    </xf>
    <xf numFmtId="0" fontId="3" fillId="3" borderId="0" xfId="48" applyNumberFormat="1" applyFont="1" applyFill="1" applyBorder="1" applyAlignment="1" applyProtection="1">
      <alignment vertical="top"/>
    </xf>
    <xf numFmtId="0" fontId="2" fillId="0" borderId="0" xfId="48" applyNumberFormat="1" applyFont="1" applyFill="1" applyBorder="1" applyAlignment="1" applyProtection="1">
      <alignment horizontal="left" vertical="top"/>
    </xf>
    <xf numFmtId="0" fontId="2" fillId="0" borderId="0" xfId="48" applyNumberFormat="1" applyFont="1" applyFill="1" applyBorder="1" applyAlignment="1" applyProtection="1">
      <alignment vertical="top"/>
    </xf>
    <xf numFmtId="4" fontId="2" fillId="0" borderId="0" xfId="48" applyNumberFormat="1" applyFont="1" applyFill="1" applyBorder="1" applyAlignment="1" applyProtection="1">
      <alignment vertical="top"/>
    </xf>
    <xf numFmtId="4" fontId="2" fillId="0" borderId="0" xfId="48" applyNumberFormat="1" applyFont="1" applyFill="1" applyBorder="1" applyAlignment="1" applyProtection="1">
      <alignment horizontal="left" vertical="top"/>
    </xf>
    <xf numFmtId="0" fontId="2" fillId="0" borderId="0" xfId="48" quotePrefix="1" applyNumberFormat="1" applyFont="1" applyFill="1" applyBorder="1" applyAlignment="1" applyProtection="1">
      <alignment horizontal="left" vertical="top"/>
    </xf>
    <xf numFmtId="43" fontId="2" fillId="0" borderId="0" xfId="48" quotePrefix="1" applyFont="1" applyFill="1" applyBorder="1" applyAlignment="1" applyProtection="1">
      <alignment vertical="top"/>
    </xf>
    <xf numFmtId="4" fontId="2" fillId="0" borderId="0" xfId="48" quotePrefix="1" applyNumberFormat="1" applyFont="1" applyFill="1" applyBorder="1" applyAlignment="1" applyProtection="1">
      <alignment horizontal="left" vertical="top"/>
    </xf>
    <xf numFmtId="4" fontId="2" fillId="0" borderId="0" xfId="48" applyNumberFormat="1" applyFont="1" applyFill="1" applyBorder="1" applyAlignment="1" applyProtection="1">
      <alignment horizontal="right" vertical="top" wrapText="1"/>
    </xf>
    <xf numFmtId="43" fontId="2" fillId="0" borderId="0" xfId="48" applyFont="1" applyFill="1" applyBorder="1" applyAlignment="1" applyProtection="1">
      <alignment vertical="top" wrapText="1"/>
    </xf>
    <xf numFmtId="0" fontId="2" fillId="0" borderId="0" xfId="48" applyNumberFormat="1" applyFont="1" applyFill="1" applyBorder="1" applyAlignment="1" applyProtection="1">
      <alignment horizontal="left" vertical="top"/>
    </xf>
    <xf numFmtId="0" fontId="21" fillId="0" borderId="0" xfId="48" applyNumberFormat="1" applyFont="1" applyFill="1" applyBorder="1" applyAlignment="1" applyProtection="1">
      <alignment vertical="top"/>
    </xf>
    <xf numFmtId="0" fontId="22" fillId="0" borderId="0" xfId="48" applyNumberFormat="1" applyFont="1" applyFill="1" applyBorder="1" applyAlignment="1" applyProtection="1">
      <alignment vertical="top"/>
    </xf>
    <xf numFmtId="4" fontId="21" fillId="0" borderId="0" xfId="48" applyNumberFormat="1" applyFont="1" applyFill="1" applyBorder="1" applyAlignment="1" applyProtection="1">
      <alignment horizontal="right" vertical="top" wrapText="1"/>
    </xf>
    <xf numFmtId="0" fontId="21" fillId="0" borderId="0" xfId="48" applyNumberFormat="1" applyFont="1" applyFill="1" applyBorder="1" applyAlignment="1" applyProtection="1">
      <alignment horizontal="center" vertical="top"/>
    </xf>
    <xf numFmtId="43" fontId="21" fillId="0" borderId="0" xfId="48" applyFont="1" applyFill="1" applyBorder="1" applyAlignment="1" applyProtection="1">
      <alignment vertical="top" wrapText="1"/>
    </xf>
    <xf numFmtId="4" fontId="22" fillId="0" borderId="0" xfId="48" applyNumberFormat="1" applyFont="1" applyFill="1" applyBorder="1" applyAlignment="1" applyProtection="1">
      <alignment horizontal="right" vertical="top" wrapText="1"/>
    </xf>
    <xf numFmtId="0" fontId="2" fillId="0" borderId="0" xfId="48" applyNumberFormat="1" applyFont="1" applyFill="1" applyBorder="1" applyAlignment="1" applyProtection="1">
      <alignment horizontal="center" vertical="top"/>
    </xf>
    <xf numFmtId="0" fontId="3" fillId="0" borderId="0" xfId="48" applyNumberFormat="1" applyFont="1" applyFill="1" applyBorder="1" applyAlignment="1" applyProtection="1">
      <alignment vertical="top"/>
    </xf>
    <xf numFmtId="0" fontId="2" fillId="0" borderId="0" xfId="48" applyNumberFormat="1" applyFont="1" applyFill="1" applyAlignment="1" applyProtection="1">
      <alignment vertical="top"/>
    </xf>
    <xf numFmtId="4" fontId="3" fillId="0" borderId="0" xfId="48" applyNumberFormat="1" applyFont="1" applyFill="1" applyBorder="1" applyAlignment="1" applyProtection="1">
      <alignment vertical="top"/>
    </xf>
    <xf numFmtId="0" fontId="3" fillId="0" borderId="0" xfId="48" quotePrefix="1" applyNumberFormat="1" applyFont="1" applyFill="1" applyBorder="1" applyAlignment="1" applyProtection="1">
      <alignment vertical="top"/>
    </xf>
    <xf numFmtId="4" fontId="3" fillId="0" borderId="0" xfId="48" quotePrefix="1" applyNumberFormat="1" applyFont="1" applyFill="1" applyBorder="1" applyAlignment="1" applyProtection="1">
      <alignment vertical="top"/>
    </xf>
    <xf numFmtId="0" fontId="2" fillId="0" borderId="0" xfId="48" quotePrefix="1" applyNumberFormat="1" applyFont="1" applyFill="1" applyBorder="1" applyAlignment="1" applyProtection="1">
      <alignment horizontal="left" vertical="top"/>
    </xf>
    <xf numFmtId="0" fontId="21" fillId="0" borderId="0" xfId="48" applyNumberFormat="1" applyFont="1" applyFill="1" applyBorder="1" applyAlignment="1" applyProtection="1">
      <alignment horizontal="left" vertical="top" wrapText="1"/>
    </xf>
    <xf numFmtId="0" fontId="2" fillId="0" borderId="0" xfId="48" applyNumberFormat="1" applyFont="1" applyFill="1" applyBorder="1" applyAlignment="1" applyProtection="1">
      <alignment horizontal="left" vertical="top" wrapText="1"/>
    </xf>
    <xf numFmtId="4" fontId="2" fillId="0" borderId="0" xfId="48" applyNumberFormat="1" applyFont="1" applyFill="1" applyBorder="1" applyAlignment="1" applyProtection="1">
      <alignment horizontal="left" vertical="top" wrapText="1"/>
    </xf>
    <xf numFmtId="0" fontId="2" fillId="0" borderId="0" xfId="48" applyNumberFormat="1" applyFont="1" applyFill="1" applyBorder="1" applyAlignment="1" applyProtection="1">
      <alignment horizontal="left" vertical="top" wrapText="1"/>
    </xf>
    <xf numFmtId="0" fontId="2" fillId="0" borderId="0" xfId="48" applyNumberFormat="1" applyFont="1" applyFill="1" applyBorder="1" applyAlignment="1" applyProtection="1">
      <alignment vertical="top" wrapText="1"/>
    </xf>
    <xf numFmtId="0" fontId="21" fillId="0" borderId="0" xfId="48" applyNumberFormat="1" applyFont="1" applyFill="1" applyBorder="1" applyAlignment="1" applyProtection="1">
      <alignment vertical="top" wrapText="1"/>
    </xf>
    <xf numFmtId="4" fontId="21" fillId="0" borderId="0" xfId="48" applyNumberFormat="1" applyFont="1" applyFill="1" applyBorder="1" applyAlignment="1" applyProtection="1">
      <alignment horizontal="left" vertical="top" wrapText="1"/>
    </xf>
    <xf numFmtId="0" fontId="3" fillId="0" borderId="0" xfId="48" applyNumberFormat="1" applyFont="1" applyFill="1" applyAlignment="1" applyProtection="1">
      <alignment vertical="top"/>
    </xf>
    <xf numFmtId="0" fontId="3" fillId="0" borderId="0" xfId="48" applyNumberFormat="1" applyFont="1" applyFill="1" applyBorder="1" applyAlignment="1" applyProtection="1">
      <alignment horizontal="left" vertical="top"/>
    </xf>
    <xf numFmtId="43" fontId="2" fillId="0" borderId="0" xfId="48" applyFont="1" applyFill="1" applyBorder="1" applyAlignment="1" applyProtection="1">
      <alignment vertical="top"/>
    </xf>
    <xf numFmtId="4" fontId="2" fillId="0" borderId="0" xfId="48" applyNumberFormat="1" applyFont="1" applyFill="1" applyBorder="1" applyAlignment="1" applyProtection="1">
      <alignment horizontal="center" vertical="top"/>
    </xf>
    <xf numFmtId="43" fontId="2" fillId="0" borderId="0" xfId="48" applyFont="1" applyFill="1" applyBorder="1" applyAlignment="1" applyProtection="1">
      <alignment horizontal="center" vertical="top"/>
    </xf>
    <xf numFmtId="0" fontId="2" fillId="0" borderId="0" xfId="0" applyFont="1" applyFill="1" applyBorder="1" applyAlignment="1" applyProtection="1">
      <alignment vertical="top"/>
    </xf>
    <xf numFmtId="167" fontId="2" fillId="0" borderId="0" xfId="0" applyNumberFormat="1" applyFont="1" applyFill="1" applyBorder="1" applyAlignment="1" applyProtection="1">
      <alignment horizontal="center" vertical="top"/>
    </xf>
    <xf numFmtId="43" fontId="4" fillId="0" borderId="0" xfId="48" applyFont="1" applyFill="1" applyBorder="1" applyAlignment="1" applyProtection="1">
      <alignment vertical="top" wrapText="1"/>
    </xf>
    <xf numFmtId="4" fontId="3" fillId="0" borderId="0" xfId="48" applyNumberFormat="1" applyFont="1" applyFill="1" applyBorder="1" applyAlignment="1" applyProtection="1">
      <alignment horizontal="right" vertical="top" wrapText="1"/>
    </xf>
    <xf numFmtId="0" fontId="4" fillId="0" borderId="0" xfId="0" applyFont="1" applyFill="1" applyBorder="1" applyAlignment="1" applyProtection="1">
      <alignment vertical="top" wrapText="1"/>
    </xf>
    <xf numFmtId="4" fontId="2" fillId="0" borderId="0" xfId="0" applyNumberFormat="1" applyFont="1" applyFill="1" applyBorder="1" applyAlignment="1" applyProtection="1">
      <alignment vertical="top"/>
    </xf>
    <xf numFmtId="0" fontId="2" fillId="0" borderId="0" xfId="2" applyFont="1" applyFill="1" applyBorder="1" applyAlignment="1" applyProtection="1">
      <alignment horizontal="center" vertical="top" wrapText="1"/>
    </xf>
    <xf numFmtId="4" fontId="2" fillId="0" borderId="0" xfId="2" applyNumberFormat="1" applyFont="1" applyFill="1" applyBorder="1" applyAlignment="1" applyProtection="1">
      <alignment horizontal="right" vertical="top" wrapText="1"/>
    </xf>
    <xf numFmtId="4" fontId="2" fillId="3" borderId="6" xfId="0" applyNumberFormat="1" applyFont="1" applyFill="1" applyBorder="1" applyAlignment="1" applyProtection="1">
      <alignment vertical="top" wrapText="1"/>
      <protection locked="0"/>
    </xf>
    <xf numFmtId="4" fontId="2" fillId="3" borderId="4" xfId="86" applyNumberFormat="1" applyFont="1" applyFill="1" applyBorder="1" applyAlignment="1" applyProtection="1">
      <alignment vertical="top" wrapText="1"/>
      <protection locked="0"/>
    </xf>
    <xf numFmtId="4" fontId="2" fillId="3" borderId="4" xfId="35" applyNumberFormat="1" applyFont="1" applyFill="1" applyBorder="1" applyAlignment="1" applyProtection="1">
      <alignment vertical="top"/>
      <protection locked="0"/>
    </xf>
    <xf numFmtId="4" fontId="2" fillId="3" borderId="4" xfId="35" applyNumberFormat="1" applyFont="1" applyFill="1" applyBorder="1" applyAlignment="1" applyProtection="1">
      <alignment horizontal="right" vertical="top" wrapText="1"/>
      <protection locked="0"/>
    </xf>
    <xf numFmtId="4" fontId="2" fillId="3" borderId="4" xfId="88" applyNumberFormat="1" applyFont="1" applyFill="1" applyBorder="1" applyAlignment="1" applyProtection="1">
      <alignment horizontal="right" vertical="top"/>
      <protection locked="0"/>
    </xf>
    <xf numFmtId="4" fontId="2" fillId="3" borderId="4" xfId="0" applyNumberFormat="1" applyFont="1" applyFill="1" applyBorder="1" applyAlignment="1" applyProtection="1">
      <alignment horizontal="right" vertical="top" wrapText="1"/>
      <protection locked="0"/>
    </xf>
    <xf numFmtId="4" fontId="2" fillId="3" borderId="4" xfId="88" applyNumberFormat="1" applyFont="1" applyFill="1" applyBorder="1" applyAlignment="1" applyProtection="1">
      <alignment horizontal="right" vertical="top" wrapText="1"/>
      <protection locked="0"/>
    </xf>
    <xf numFmtId="4" fontId="2" fillId="3" borderId="27" xfId="0" applyNumberFormat="1" applyFont="1" applyFill="1" applyBorder="1" applyAlignment="1" applyProtection="1">
      <alignment horizontal="right" vertical="top" wrapText="1"/>
      <protection locked="0"/>
    </xf>
    <xf numFmtId="2" fontId="2" fillId="3" borderId="4" xfId="0" applyNumberFormat="1" applyFont="1" applyFill="1" applyBorder="1" applyAlignment="1" applyProtection="1">
      <alignment horizontal="center" vertical="top"/>
      <protection locked="0"/>
    </xf>
    <xf numFmtId="39" fontId="2" fillId="3" borderId="9" xfId="48" applyNumberFormat="1" applyFont="1" applyFill="1" applyBorder="1" applyAlignment="1" applyProtection="1">
      <alignment vertical="top"/>
      <protection locked="0"/>
    </xf>
    <xf numFmtId="4" fontId="2" fillId="3" borderId="4" xfId="86" applyNumberFormat="1" applyFont="1" applyFill="1" applyBorder="1" applyAlignment="1" applyProtection="1">
      <alignment horizontal="right" vertical="top" wrapText="1"/>
      <protection locked="0"/>
    </xf>
    <xf numFmtId="4" fontId="2" fillId="3" borderId="4" xfId="17" applyNumberFormat="1" applyFont="1" applyFill="1" applyBorder="1" applyAlignment="1" applyProtection="1">
      <alignment horizontal="right" vertical="top"/>
      <protection locked="0"/>
    </xf>
    <xf numFmtId="43" fontId="2" fillId="5" borderId="9" xfId="73" applyFont="1" applyFill="1" applyBorder="1" applyAlignment="1" applyProtection="1">
      <alignment horizontal="right" vertical="top"/>
      <protection locked="0"/>
    </xf>
    <xf numFmtId="4" fontId="2" fillId="0" borderId="4" xfId="2" applyNumberFormat="1" applyFont="1" applyFill="1" applyBorder="1" applyAlignment="1" applyProtection="1">
      <alignment vertical="top"/>
      <protection locked="0"/>
    </xf>
    <xf numFmtId="4" fontId="2" fillId="3" borderId="9" xfId="31" applyNumberFormat="1" applyFont="1" applyFill="1" applyBorder="1" applyAlignment="1" applyProtection="1">
      <alignment horizontal="right" vertical="top" wrapText="1"/>
      <protection locked="0"/>
    </xf>
    <xf numFmtId="4" fontId="2" fillId="3" borderId="4" xfId="0" applyNumberFormat="1" applyFont="1" applyFill="1" applyBorder="1" applyAlignment="1" applyProtection="1">
      <alignment horizontal="right" vertical="top"/>
      <protection locked="0"/>
    </xf>
    <xf numFmtId="4" fontId="2" fillId="3" borderId="4" xfId="97" applyNumberFormat="1" applyFont="1" applyFill="1" applyBorder="1" applyAlignment="1" applyProtection="1">
      <alignment horizontal="right" vertical="top" wrapText="1"/>
      <protection locked="0"/>
    </xf>
    <xf numFmtId="4" fontId="2" fillId="3" borderId="27" xfId="35" applyNumberFormat="1" applyFont="1" applyFill="1" applyBorder="1" applyAlignment="1" applyProtection="1">
      <alignment horizontal="right" vertical="top" wrapText="1"/>
      <protection locked="0"/>
    </xf>
    <xf numFmtId="4" fontId="2" fillId="3" borderId="9" xfId="8" applyNumberFormat="1" applyFont="1" applyFill="1" applyBorder="1" applyAlignment="1" applyProtection="1">
      <alignment horizontal="right" vertical="top"/>
      <protection locked="0"/>
    </xf>
    <xf numFmtId="4" fontId="4" fillId="3" borderId="9" xfId="8" applyNumberFormat="1" applyFont="1" applyFill="1" applyBorder="1" applyAlignment="1" applyProtection="1">
      <alignment horizontal="right" vertical="top"/>
      <protection locked="0"/>
    </xf>
    <xf numFmtId="4" fontId="2" fillId="3" borderId="35" xfId="8" applyNumberFormat="1" applyFont="1" applyFill="1" applyBorder="1" applyAlignment="1" applyProtection="1">
      <alignment horizontal="right" vertical="top"/>
      <protection locked="0"/>
    </xf>
    <xf numFmtId="4" fontId="2" fillId="3" borderId="9" xfId="28" applyNumberFormat="1" applyFont="1" applyFill="1" applyBorder="1" applyAlignment="1" applyProtection="1">
      <alignment horizontal="right" vertical="top"/>
      <protection locked="0"/>
    </xf>
    <xf numFmtId="0" fontId="2" fillId="3" borderId="9" xfId="0" applyFont="1" applyFill="1" applyBorder="1" applyAlignment="1" applyProtection="1">
      <alignment horizontal="right" vertical="top"/>
      <protection locked="0"/>
    </xf>
    <xf numFmtId="4" fontId="6" fillId="5" borderId="4" xfId="0" applyNumberFormat="1" applyFont="1" applyFill="1" applyBorder="1" applyAlignment="1" applyProtection="1">
      <alignment horizontal="right" vertical="top"/>
      <protection locked="0"/>
    </xf>
    <xf numFmtId="166" fontId="2" fillId="3" borderId="9" xfId="70" applyFont="1" applyFill="1" applyBorder="1" applyAlignment="1" applyProtection="1">
      <alignment horizontal="right" vertical="top"/>
      <protection locked="0"/>
    </xf>
    <xf numFmtId="0" fontId="5" fillId="3" borderId="4" xfId="0" applyFont="1" applyFill="1" applyBorder="1" applyAlignment="1" applyProtection="1">
      <alignment horizontal="center" vertical="top"/>
      <protection locked="0"/>
    </xf>
    <xf numFmtId="4" fontId="5" fillId="3" borderId="4" xfId="0" applyNumberFormat="1" applyFont="1" applyFill="1" applyBorder="1" applyAlignment="1" applyProtection="1">
      <alignment vertical="top"/>
      <protection locked="0"/>
    </xf>
    <xf numFmtId="4" fontId="2" fillId="3" borderId="27" xfId="0" applyNumberFormat="1" applyFont="1" applyFill="1" applyBorder="1" applyAlignment="1" applyProtection="1">
      <alignment vertical="top"/>
      <protection locked="0"/>
    </xf>
    <xf numFmtId="0" fontId="2" fillId="3" borderId="4" xfId="0" applyFont="1" applyFill="1" applyBorder="1" applyAlignment="1" applyProtection="1">
      <alignment vertical="top"/>
      <protection locked="0"/>
    </xf>
    <xf numFmtId="4" fontId="5" fillId="3" borderId="27" xfId="0" applyNumberFormat="1" applyFont="1" applyFill="1" applyBorder="1" applyAlignment="1" applyProtection="1">
      <alignment vertical="top"/>
      <protection locked="0"/>
    </xf>
    <xf numFmtId="2" fontId="2" fillId="3" borderId="4" xfId="105" applyNumberFormat="1" applyFont="1" applyFill="1" applyBorder="1" applyAlignment="1" applyProtection="1">
      <alignment vertical="top"/>
      <protection locked="0"/>
    </xf>
    <xf numFmtId="4" fontId="3" fillId="3" borderId="4" xfId="105" applyNumberFormat="1" applyFont="1" applyFill="1" applyBorder="1" applyAlignment="1" applyProtection="1">
      <alignment vertical="top"/>
      <protection locked="0"/>
    </xf>
    <xf numFmtId="4" fontId="2" fillId="3" borderId="4" xfId="105" applyNumberFormat="1" applyFont="1" applyFill="1" applyBorder="1" applyAlignment="1" applyProtection="1">
      <alignment vertical="top"/>
      <protection locked="0"/>
    </xf>
    <xf numFmtId="4" fontId="2" fillId="3" borderId="27" xfId="105" applyNumberFormat="1" applyFont="1" applyFill="1" applyBorder="1" applyAlignment="1" applyProtection="1">
      <alignment vertical="top"/>
      <protection locked="0"/>
    </xf>
    <xf numFmtId="4" fontId="2" fillId="3" borderId="4" xfId="105" applyNumberFormat="1" applyFont="1" applyFill="1" applyBorder="1" applyAlignment="1" applyProtection="1">
      <alignment horizontal="right" vertical="top" wrapText="1"/>
      <protection locked="0"/>
    </xf>
    <xf numFmtId="4" fontId="2" fillId="3" borderId="4" xfId="69" applyNumberFormat="1" applyFont="1" applyFill="1" applyBorder="1" applyAlignment="1" applyProtection="1">
      <alignment vertical="top"/>
      <protection locked="0"/>
    </xf>
    <xf numFmtId="43" fontId="2" fillId="3" borderId="4" xfId="1" applyFont="1" applyFill="1" applyBorder="1" applyAlignment="1" applyProtection="1">
      <alignment horizontal="right" vertical="top" wrapText="1"/>
      <protection locked="0"/>
    </xf>
    <xf numFmtId="43" fontId="2" fillId="3" borderId="4" xfId="1" applyFont="1" applyFill="1" applyBorder="1" applyAlignment="1" applyProtection="1">
      <alignment horizontal="right" vertical="top"/>
      <protection locked="0"/>
    </xf>
    <xf numFmtId="43" fontId="2" fillId="3" borderId="4" xfId="65" applyFont="1" applyFill="1" applyBorder="1" applyAlignment="1" applyProtection="1">
      <alignment horizontal="right" vertical="top" wrapText="1"/>
      <protection locked="0"/>
    </xf>
    <xf numFmtId="4" fontId="2" fillId="3" borderId="27" xfId="0" applyNumberFormat="1" applyFont="1" applyFill="1" applyBorder="1" applyAlignment="1" applyProtection="1">
      <alignment horizontal="right" vertical="top"/>
      <protection locked="0"/>
    </xf>
    <xf numFmtId="4" fontId="5" fillId="3" borderId="4" xfId="0" applyNumberFormat="1" applyFont="1" applyFill="1" applyBorder="1" applyAlignment="1" applyProtection="1">
      <alignment vertical="top" wrapText="1"/>
      <protection locked="0"/>
    </xf>
    <xf numFmtId="165" fontId="2" fillId="3" borderId="4" xfId="0" applyNumberFormat="1" applyFont="1" applyFill="1" applyBorder="1" applyAlignment="1" applyProtection="1">
      <alignment horizontal="right" vertical="top"/>
      <protection locked="0"/>
    </xf>
    <xf numFmtId="4" fontId="2" fillId="3" borderId="4" xfId="0" applyNumberFormat="1" applyFont="1" applyFill="1" applyBorder="1" applyAlignment="1" applyProtection="1">
      <alignment vertical="top" wrapText="1"/>
      <protection locked="0"/>
    </xf>
    <xf numFmtId="4" fontId="2" fillId="3" borderId="4" xfId="13" applyNumberFormat="1" applyFont="1" applyFill="1" applyBorder="1" applyAlignment="1" applyProtection="1">
      <alignment vertical="top"/>
      <protection locked="0"/>
    </xf>
    <xf numFmtId="4" fontId="2" fillId="3" borderId="4" xfId="8" applyNumberFormat="1" applyFont="1" applyFill="1" applyBorder="1" applyAlignment="1" applyProtection="1">
      <alignment horizontal="right" vertical="top"/>
      <protection locked="0"/>
    </xf>
    <xf numFmtId="39" fontId="2" fillId="3" borderId="4" xfId="0" applyNumberFormat="1" applyFont="1" applyFill="1" applyBorder="1" applyAlignment="1" applyProtection="1">
      <alignment vertical="top" wrapText="1"/>
      <protection locked="0"/>
    </xf>
    <xf numFmtId="4" fontId="2" fillId="3" borderId="4" xfId="2" applyNumberFormat="1" applyFont="1" applyFill="1" applyBorder="1" applyAlignment="1" applyProtection="1">
      <alignment vertical="top"/>
      <protection locked="0"/>
    </xf>
    <xf numFmtId="0" fontId="15" fillId="3" borderId="4" xfId="0" applyFont="1" applyFill="1" applyBorder="1" applyAlignment="1" applyProtection="1">
      <alignment vertical="top" wrapText="1"/>
      <protection locked="0"/>
    </xf>
    <xf numFmtId="4" fontId="15" fillId="3" borderId="4" xfId="0" applyNumberFormat="1" applyFont="1" applyFill="1" applyBorder="1" applyAlignment="1" applyProtection="1">
      <alignment vertical="top" wrapText="1"/>
      <protection locked="0"/>
    </xf>
    <xf numFmtId="4" fontId="11" fillId="3" borderId="4" xfId="0" applyNumberFormat="1" applyFont="1" applyFill="1" applyBorder="1" applyAlignment="1" applyProtection="1">
      <alignment vertical="top"/>
      <protection locked="0"/>
    </xf>
    <xf numFmtId="0" fontId="2" fillId="3" borderId="4" xfId="41" applyFont="1" applyFill="1" applyBorder="1" applyAlignment="1" applyProtection="1">
      <alignment vertical="top" wrapText="1"/>
      <protection locked="0"/>
    </xf>
    <xf numFmtId="2" fontId="2" fillId="3" borderId="4" xfId="41" applyNumberFormat="1" applyFont="1" applyFill="1" applyBorder="1" applyAlignment="1" applyProtection="1">
      <alignment vertical="top" wrapText="1"/>
      <protection locked="0"/>
    </xf>
    <xf numFmtId="4" fontId="2" fillId="3" borderId="27" xfId="8" applyNumberFormat="1" applyFont="1" applyFill="1" applyBorder="1" applyAlignment="1" applyProtection="1">
      <alignment horizontal="right" vertical="top"/>
      <protection locked="0"/>
    </xf>
    <xf numFmtId="4" fontId="2" fillId="3" borderId="9" xfId="0" applyNumberFormat="1" applyFont="1" applyFill="1" applyBorder="1" applyAlignment="1" applyProtection="1">
      <alignment horizontal="right" vertical="top"/>
      <protection locked="0"/>
    </xf>
    <xf numFmtId="4" fontId="2" fillId="3" borderId="9" xfId="100" applyNumberFormat="1" applyFont="1" applyFill="1" applyBorder="1" applyAlignment="1" applyProtection="1">
      <alignment vertical="top"/>
      <protection locked="0"/>
    </xf>
    <xf numFmtId="4" fontId="3" fillId="3" borderId="9" xfId="0" applyNumberFormat="1" applyFont="1" applyFill="1" applyBorder="1" applyAlignment="1" applyProtection="1">
      <alignment horizontal="center" vertical="top"/>
      <protection locked="0"/>
    </xf>
    <xf numFmtId="4" fontId="2" fillId="3" borderId="5" xfId="0" applyNumberFormat="1" applyFont="1" applyFill="1" applyBorder="1" applyAlignment="1" applyProtection="1">
      <alignment vertical="top"/>
      <protection locked="0"/>
    </xf>
    <xf numFmtId="4" fontId="2" fillId="3" borderId="11" xfId="0" applyNumberFormat="1" applyFont="1" applyFill="1" applyBorder="1" applyAlignment="1" applyProtection="1">
      <alignment vertical="top"/>
      <protection locked="0"/>
    </xf>
    <xf numFmtId="43" fontId="2" fillId="3" borderId="9" xfId="97" applyFont="1" applyFill="1" applyBorder="1" applyAlignment="1" applyProtection="1">
      <alignment horizontal="right" vertical="top" wrapText="1"/>
      <protection locked="0"/>
    </xf>
    <xf numFmtId="4" fontId="2" fillId="3" borderId="9" xfId="11" applyNumberFormat="1" applyFont="1" applyFill="1" applyBorder="1" applyAlignment="1" applyProtection="1">
      <alignment vertical="top"/>
      <protection locked="0"/>
    </xf>
    <xf numFmtId="4" fontId="5" fillId="3" borderId="9" xfId="11" applyNumberFormat="1" applyFont="1" applyFill="1" applyBorder="1" applyAlignment="1" applyProtection="1">
      <alignment vertical="top"/>
      <protection locked="0"/>
    </xf>
    <xf numFmtId="4" fontId="2" fillId="0" borderId="27" xfId="2" applyNumberFormat="1" applyFont="1" applyFill="1" applyBorder="1" applyAlignment="1" applyProtection="1">
      <alignment vertical="top"/>
      <protection locked="0"/>
    </xf>
    <xf numFmtId="172" fontId="2" fillId="3" borderId="9" xfId="36" applyNumberFormat="1" applyFont="1" applyFill="1" applyBorder="1" applyAlignment="1" applyProtection="1">
      <alignment horizontal="right" vertical="top" wrapText="1"/>
      <protection locked="0"/>
    </xf>
    <xf numFmtId="172" fontId="2" fillId="3" borderId="35" xfId="36" applyNumberFormat="1" applyFont="1" applyFill="1" applyBorder="1" applyAlignment="1" applyProtection="1">
      <alignment horizontal="right" vertical="top" wrapText="1"/>
      <protection locked="0"/>
    </xf>
    <xf numFmtId="39" fontId="13" fillId="5" borderId="9" xfId="73" applyNumberFormat="1" applyFont="1" applyFill="1" applyBorder="1" applyAlignment="1" applyProtection="1">
      <alignment horizontal="center" vertical="top"/>
      <protection locked="0"/>
    </xf>
    <xf numFmtId="166" fontId="2" fillId="3" borderId="4" xfId="22" applyFont="1" applyFill="1" applyBorder="1" applyAlignment="1" applyProtection="1">
      <alignment horizontal="right" vertical="top" wrapText="1"/>
      <protection locked="0"/>
    </xf>
    <xf numFmtId="166" fontId="2" fillId="0" borderId="4" xfId="22" applyFont="1" applyFill="1" applyBorder="1" applyAlignment="1" applyProtection="1">
      <alignment horizontal="right" vertical="top" wrapText="1"/>
      <protection locked="0"/>
    </xf>
    <xf numFmtId="167" fontId="2" fillId="3" borderId="4" xfId="41" applyNumberFormat="1" applyFont="1" applyFill="1" applyBorder="1" applyAlignment="1" applyProtection="1">
      <alignment horizontal="right" vertical="top"/>
      <protection locked="0"/>
    </xf>
    <xf numFmtId="166" fontId="4" fillId="3" borderId="4" xfId="70" applyFont="1" applyFill="1" applyBorder="1" applyAlignment="1" applyProtection="1">
      <alignment horizontal="right" vertical="top"/>
      <protection locked="0"/>
    </xf>
    <xf numFmtId="166" fontId="3" fillId="3" borderId="4" xfId="70" applyFont="1" applyFill="1" applyBorder="1" applyAlignment="1" applyProtection="1">
      <alignment horizontal="center" vertical="top"/>
      <protection locked="0"/>
    </xf>
    <xf numFmtId="4" fontId="11" fillId="3" borderId="27" xfId="0" applyNumberFormat="1" applyFont="1" applyFill="1" applyBorder="1" applyAlignment="1" applyProtection="1">
      <alignment vertical="top"/>
      <protection locked="0"/>
    </xf>
    <xf numFmtId="166" fontId="4" fillId="3" borderId="4" xfId="22" applyFont="1" applyFill="1" applyBorder="1" applyAlignment="1" applyProtection="1">
      <alignment horizontal="right" vertical="top" wrapText="1"/>
      <protection locked="0"/>
    </xf>
    <xf numFmtId="4" fontId="3" fillId="3" borderId="4" xfId="0" applyNumberFormat="1" applyFont="1" applyFill="1" applyBorder="1" applyAlignment="1" applyProtection="1">
      <alignment vertical="top"/>
      <protection locked="0"/>
    </xf>
    <xf numFmtId="167" fontId="21" fillId="5" borderId="4" xfId="0" applyNumberFormat="1" applyFont="1" applyFill="1" applyBorder="1" applyAlignment="1" applyProtection="1">
      <alignment horizontal="right" vertical="top"/>
      <protection locked="0"/>
    </xf>
    <xf numFmtId="4" fontId="2" fillId="3" borderId="35" xfId="28" applyNumberFormat="1" applyFont="1" applyFill="1" applyBorder="1" applyAlignment="1" applyProtection="1">
      <alignment horizontal="right" vertical="top"/>
      <protection locked="0"/>
    </xf>
    <xf numFmtId="166" fontId="2" fillId="2" borderId="9" xfId="70" applyFont="1" applyFill="1" applyBorder="1" applyAlignment="1" applyProtection="1">
      <alignment horizontal="right" vertical="top"/>
      <protection locked="0"/>
    </xf>
    <xf numFmtId="4" fontId="2" fillId="3" borderId="4" xfId="39" applyNumberFormat="1" applyFont="1" applyFill="1" applyBorder="1" applyAlignment="1" applyProtection="1">
      <alignment horizontal="right" vertical="top" wrapText="1"/>
      <protection locked="0"/>
    </xf>
    <xf numFmtId="4" fontId="11" fillId="3" borderId="4" xfId="22" applyNumberFormat="1" applyFont="1" applyFill="1" applyBorder="1" applyAlignment="1" applyProtection="1">
      <alignment vertical="top" wrapText="1"/>
      <protection locked="0"/>
    </xf>
    <xf numFmtId="4" fontId="4" fillId="3" borderId="4" xfId="22" applyNumberFormat="1" applyFont="1" applyFill="1" applyBorder="1" applyAlignment="1" applyProtection="1">
      <alignment vertical="top" wrapText="1"/>
      <protection locked="0"/>
    </xf>
    <xf numFmtId="4" fontId="2" fillId="3" borderId="4" xfId="22" applyNumberFormat="1" applyFont="1" applyFill="1" applyBorder="1" applyAlignment="1" applyProtection="1">
      <alignment vertical="top" wrapText="1"/>
      <protection locked="0"/>
    </xf>
    <xf numFmtId="4" fontId="13" fillId="3" borderId="4" xfId="22" applyNumberFormat="1" applyFont="1" applyFill="1" applyBorder="1" applyAlignment="1" applyProtection="1">
      <alignment vertical="top" wrapText="1"/>
      <protection locked="0"/>
    </xf>
    <xf numFmtId="4" fontId="2" fillId="3" borderId="4" xfId="22" applyNumberFormat="1" applyFont="1" applyFill="1" applyBorder="1" applyAlignment="1" applyProtection="1">
      <alignment horizontal="right" vertical="top" wrapText="1"/>
      <protection locked="0"/>
    </xf>
    <xf numFmtId="4" fontId="13" fillId="3" borderId="4" xfId="22" applyNumberFormat="1" applyFont="1" applyFill="1" applyBorder="1" applyAlignment="1" applyProtection="1">
      <alignment vertical="top"/>
      <protection locked="0"/>
    </xf>
    <xf numFmtId="4" fontId="2" fillId="3" borderId="27" xfId="22" applyNumberFormat="1" applyFont="1" applyFill="1" applyBorder="1" applyAlignment="1" applyProtection="1">
      <alignment vertical="top" wrapText="1"/>
      <protection locked="0"/>
    </xf>
    <xf numFmtId="4" fontId="29" fillId="2" borderId="4" xfId="22" applyNumberFormat="1" applyFont="1" applyFill="1" applyBorder="1" applyAlignment="1" applyProtection="1">
      <alignment vertical="top"/>
      <protection locked="0"/>
    </xf>
    <xf numFmtId="43" fontId="2" fillId="3" borderId="9" xfId="60" applyFont="1" applyFill="1" applyBorder="1" applyAlignment="1" applyProtection="1">
      <alignment horizontal="center" vertical="top"/>
      <protection locked="0"/>
    </xf>
    <xf numFmtId="4" fontId="4" fillId="3" borderId="4" xfId="39" applyNumberFormat="1" applyFont="1" applyFill="1" applyBorder="1" applyAlignment="1" applyProtection="1">
      <alignment horizontal="right" vertical="top" wrapText="1"/>
      <protection locked="0"/>
    </xf>
    <xf numFmtId="4" fontId="4" fillId="3" borderId="4" xfId="0" applyNumberFormat="1" applyFont="1" applyFill="1" applyBorder="1" applyAlignment="1" applyProtection="1">
      <alignment horizontal="right" vertical="top" wrapText="1"/>
      <protection locked="0"/>
    </xf>
    <xf numFmtId="4" fontId="13" fillId="3" borderId="4" xfId="0" applyNumberFormat="1" applyFont="1" applyFill="1" applyBorder="1" applyAlignment="1" applyProtection="1">
      <alignment horizontal="right" vertical="top" wrapText="1"/>
      <protection locked="0"/>
    </xf>
    <xf numFmtId="4" fontId="3" fillId="3" borderId="4" xfId="0" applyNumberFormat="1" applyFont="1" applyFill="1" applyBorder="1" applyAlignment="1" applyProtection="1">
      <alignment horizontal="right" vertical="top" wrapText="1"/>
      <protection locked="0"/>
    </xf>
    <xf numFmtId="4" fontId="2" fillId="3" borderId="27" xfId="0" applyNumberFormat="1" applyFont="1" applyFill="1" applyBorder="1" applyAlignment="1" applyProtection="1">
      <alignment vertical="top" wrapText="1"/>
      <protection locked="0"/>
    </xf>
    <xf numFmtId="4" fontId="4" fillId="3" borderId="4" xfId="14" applyNumberFormat="1" applyFont="1" applyFill="1" applyBorder="1" applyAlignment="1" applyProtection="1">
      <alignment horizontal="right" vertical="top" wrapText="1"/>
      <protection locked="0"/>
    </xf>
    <xf numFmtId="4" fontId="2" fillId="3" borderId="4" xfId="14" applyNumberFormat="1" applyFont="1" applyFill="1" applyBorder="1" applyAlignment="1" applyProtection="1">
      <alignment horizontal="right" vertical="top" wrapText="1"/>
      <protection locked="0"/>
    </xf>
    <xf numFmtId="4" fontId="29" fillId="2" borderId="15" xfId="22" applyNumberFormat="1" applyFont="1" applyFill="1" applyBorder="1" applyAlignment="1" applyProtection="1">
      <alignment vertical="top"/>
      <protection locked="0"/>
    </xf>
    <xf numFmtId="4" fontId="4" fillId="3" borderId="4" xfId="0" applyNumberFormat="1" applyFont="1" applyFill="1" applyBorder="1" applyAlignment="1" applyProtection="1">
      <alignment vertical="top"/>
      <protection locked="0"/>
    </xf>
    <xf numFmtId="0" fontId="6" fillId="3" borderId="4" xfId="0" applyFont="1" applyFill="1" applyBorder="1" applyAlignment="1" applyProtection="1">
      <alignment horizontal="center" vertical="top"/>
      <protection locked="0"/>
    </xf>
    <xf numFmtId="4" fontId="6" fillId="2" borderId="4" xfId="0" applyNumberFormat="1" applyFont="1" applyFill="1" applyBorder="1" applyAlignment="1" applyProtection="1">
      <alignment horizontal="right" vertical="top"/>
      <protection locked="0"/>
    </xf>
    <xf numFmtId="4" fontId="5" fillId="3" borderId="4" xfId="0" applyNumberFormat="1" applyFont="1" applyFill="1" applyBorder="1" applyAlignment="1" applyProtection="1">
      <alignment horizontal="right" vertical="top"/>
      <protection locked="0"/>
    </xf>
    <xf numFmtId="0" fontId="6" fillId="2" borderId="4" xfId="0" applyFont="1" applyFill="1" applyBorder="1" applyAlignment="1" applyProtection="1">
      <alignment horizontal="center" vertical="top"/>
      <protection locked="0"/>
    </xf>
    <xf numFmtId="4" fontId="4" fillId="3" borderId="9" xfId="0" applyNumberFormat="1" applyFont="1" applyFill="1" applyBorder="1" applyAlignment="1" applyProtection="1">
      <alignment horizontal="right" vertical="top"/>
      <protection locked="0"/>
    </xf>
    <xf numFmtId="4" fontId="2" fillId="3" borderId="35" xfId="0" applyNumberFormat="1" applyFont="1" applyFill="1" applyBorder="1" applyAlignment="1" applyProtection="1">
      <alignment horizontal="right" vertical="top"/>
      <protection locked="0"/>
    </xf>
    <xf numFmtId="167" fontId="2" fillId="3" borderId="3" xfId="0" applyNumberFormat="1" applyFont="1" applyFill="1" applyBorder="1" applyAlignment="1" applyProtection="1">
      <alignment vertical="top" wrapText="1"/>
      <protection locked="0"/>
    </xf>
    <xf numFmtId="4" fontId="4" fillId="3" borderId="0" xfId="0" applyNumberFormat="1" applyFont="1" applyFill="1" applyBorder="1" applyAlignment="1" applyProtection="1">
      <alignment horizontal="right" vertical="top"/>
      <protection locked="0"/>
    </xf>
    <xf numFmtId="4" fontId="4" fillId="3" borderId="9" xfId="0" applyNumberFormat="1" applyFont="1" applyFill="1" applyBorder="1" applyAlignment="1" applyProtection="1">
      <alignment vertical="top"/>
      <protection locked="0"/>
    </xf>
    <xf numFmtId="4" fontId="2" fillId="3" borderId="3" xfId="0" applyNumberFormat="1" applyFont="1" applyFill="1" applyBorder="1" applyAlignment="1" applyProtection="1">
      <alignment vertical="top"/>
      <protection locked="0"/>
    </xf>
    <xf numFmtId="4" fontId="3" fillId="2" borderId="9" xfId="0" applyNumberFormat="1" applyFont="1" applyFill="1" applyBorder="1" applyAlignment="1" applyProtection="1">
      <alignment horizontal="right" vertical="top" wrapText="1"/>
      <protection locked="0"/>
    </xf>
    <xf numFmtId="4" fontId="10" fillId="3" borderId="4" xfId="0" applyNumberFormat="1" applyFont="1" applyFill="1" applyBorder="1" applyAlignment="1" applyProtection="1">
      <alignment horizontal="center" vertical="top"/>
      <protection locked="0"/>
    </xf>
    <xf numFmtId="43" fontId="3" fillId="3" borderId="4" xfId="14" applyNumberFormat="1" applyFont="1" applyFill="1" applyBorder="1" applyAlignment="1" applyProtection="1">
      <alignment horizontal="center" vertical="top"/>
      <protection locked="0"/>
    </xf>
    <xf numFmtId="166" fontId="2" fillId="3" borderId="4" xfId="14" applyFont="1" applyFill="1" applyBorder="1" applyAlignment="1" applyProtection="1">
      <alignment horizontal="right" vertical="top" wrapText="1"/>
      <protection locked="0"/>
    </xf>
    <xf numFmtId="43" fontId="2" fillId="3" borderId="4" xfId="0" applyNumberFormat="1" applyFont="1" applyFill="1" applyBorder="1" applyAlignment="1" applyProtection="1">
      <alignment horizontal="right" vertical="top" wrapText="1"/>
      <protection locked="0"/>
    </xf>
    <xf numFmtId="4" fontId="2" fillId="3" borderId="4" xfId="11" applyNumberFormat="1" applyFont="1" applyFill="1" applyBorder="1" applyAlignment="1" applyProtection="1">
      <alignment vertical="top"/>
      <protection locked="0"/>
    </xf>
    <xf numFmtId="4" fontId="2" fillId="0" borderId="4" xfId="0" applyNumberFormat="1" applyFont="1" applyBorder="1" applyAlignment="1" applyProtection="1">
      <alignment horizontal="right" vertical="top"/>
      <protection locked="0"/>
    </xf>
    <xf numFmtId="168" fontId="2" fillId="3" borderId="4" xfId="0" applyNumberFormat="1" applyFont="1" applyFill="1" applyBorder="1" applyAlignment="1" applyProtection="1">
      <alignment horizontal="right" vertical="top"/>
      <protection locked="0"/>
    </xf>
    <xf numFmtId="4" fontId="2" fillId="3" borderId="4" xfId="4" applyNumberFormat="1" applyFont="1" applyFill="1" applyBorder="1" applyAlignment="1" applyProtection="1">
      <alignment horizontal="right" vertical="top"/>
      <protection locked="0"/>
    </xf>
    <xf numFmtId="4" fontId="4" fillId="3" borderId="4" xfId="4" applyNumberFormat="1" applyFont="1" applyFill="1" applyBorder="1" applyAlignment="1" applyProtection="1">
      <alignment horizontal="right" vertical="top"/>
      <protection locked="0"/>
    </xf>
    <xf numFmtId="4" fontId="5" fillId="3" borderId="4" xfId="4" applyNumberFormat="1" applyFont="1" applyFill="1" applyBorder="1" applyAlignment="1" applyProtection="1">
      <alignment horizontal="right" vertical="top"/>
      <protection locked="0"/>
    </xf>
    <xf numFmtId="4" fontId="2" fillId="3" borderId="27" xfId="4" applyNumberFormat="1" applyFont="1" applyFill="1" applyBorder="1" applyAlignment="1" applyProtection="1">
      <alignment horizontal="right" vertical="top"/>
      <protection locked="0"/>
    </xf>
    <xf numFmtId="4" fontId="2" fillId="0" borderId="4" xfId="0" applyNumberFormat="1" applyFont="1" applyFill="1" applyBorder="1" applyAlignment="1" applyProtection="1">
      <alignment horizontal="right" vertical="top"/>
      <protection locked="0"/>
    </xf>
    <xf numFmtId="4" fontId="4" fillId="0" borderId="4" xfId="0" applyNumberFormat="1" applyFont="1" applyFill="1" applyBorder="1" applyAlignment="1" applyProtection="1">
      <alignment horizontal="right" vertical="top" wrapText="1"/>
      <protection locked="0"/>
    </xf>
    <xf numFmtId="167" fontId="2" fillId="3" borderId="4" xfId="108" applyNumberFormat="1" applyFont="1" applyFill="1" applyBorder="1" applyAlignment="1" applyProtection="1">
      <alignment vertical="top"/>
      <protection locked="0"/>
    </xf>
    <xf numFmtId="167" fontId="2" fillId="0" borderId="4" xfId="108" applyNumberFormat="1" applyFont="1" applyBorder="1" applyAlignment="1" applyProtection="1">
      <alignment vertical="top"/>
      <protection locked="0"/>
    </xf>
    <xf numFmtId="4" fontId="2" fillId="0" borderId="4" xfId="0" applyNumberFormat="1" applyFont="1" applyBorder="1" applyAlignment="1" applyProtection="1">
      <alignment vertical="top"/>
      <protection locked="0"/>
    </xf>
    <xf numFmtId="167" fontId="2" fillId="0" borderId="4" xfId="0" applyNumberFormat="1" applyFont="1" applyBorder="1" applyAlignment="1" applyProtection="1">
      <alignment vertical="top"/>
      <protection locked="0"/>
    </xf>
    <xf numFmtId="167" fontId="2" fillId="3" borderId="4" xfId="13" applyNumberFormat="1" applyFont="1" applyFill="1" applyBorder="1" applyAlignment="1" applyProtection="1">
      <alignment horizontal="right" vertical="top"/>
      <protection locked="0"/>
    </xf>
    <xf numFmtId="167" fontId="2" fillId="3" borderId="4" xfId="13" applyNumberFormat="1" applyFont="1" applyFill="1" applyBorder="1" applyAlignment="1" applyProtection="1">
      <alignment vertical="top"/>
      <protection locked="0"/>
    </xf>
    <xf numFmtId="167" fontId="2" fillId="3" borderId="4" xfId="0" applyNumberFormat="1" applyFont="1" applyFill="1" applyBorder="1" applyAlignment="1" applyProtection="1">
      <alignment vertical="top"/>
      <protection locked="0"/>
    </xf>
    <xf numFmtId="167" fontId="21" fillId="5" borderId="27" xfId="0" applyNumberFormat="1" applyFont="1" applyFill="1" applyBorder="1" applyAlignment="1" applyProtection="1">
      <alignment horizontal="right" vertical="top"/>
      <protection locked="0"/>
    </xf>
    <xf numFmtId="43" fontId="2" fillId="3" borderId="4" xfId="65" applyFont="1" applyFill="1" applyBorder="1" applyAlignment="1" applyProtection="1">
      <alignment horizontal="center" vertical="top" wrapText="1"/>
      <protection locked="0"/>
    </xf>
    <xf numFmtId="4" fontId="2" fillId="5" borderId="4" xfId="2" applyNumberFormat="1" applyFont="1" applyFill="1" applyBorder="1" applyAlignment="1" applyProtection="1">
      <alignment vertical="top"/>
      <protection locked="0"/>
    </xf>
    <xf numFmtId="43" fontId="2" fillId="3" borderId="27" xfId="0" applyNumberFormat="1" applyFont="1" applyFill="1" applyBorder="1" applyAlignment="1" applyProtection="1">
      <alignment horizontal="right" vertical="top" wrapText="1"/>
      <protection locked="0"/>
    </xf>
    <xf numFmtId="4" fontId="2" fillId="3" borderId="4" xfId="28" applyNumberFormat="1" applyFont="1" applyFill="1" applyBorder="1" applyAlignment="1" applyProtection="1">
      <alignment horizontal="right" vertical="top"/>
      <protection locked="0"/>
    </xf>
    <xf numFmtId="4" fontId="2" fillId="2" borderId="27" xfId="14" applyNumberFormat="1" applyFont="1" applyFill="1" applyBorder="1" applyAlignment="1" applyProtection="1">
      <alignment horizontal="right" vertical="top" wrapText="1"/>
      <protection locked="0"/>
    </xf>
    <xf numFmtId="4" fontId="2" fillId="2" borderId="4" xfId="14" applyNumberFormat="1" applyFont="1" applyFill="1" applyBorder="1" applyAlignment="1" applyProtection="1">
      <alignment horizontal="right" vertical="top" wrapText="1"/>
      <protection locked="0"/>
    </xf>
    <xf numFmtId="39" fontId="2" fillId="3" borderId="4" xfId="0" applyNumberFormat="1" applyFont="1" applyFill="1" applyBorder="1" applyAlignment="1" applyProtection="1">
      <alignment vertical="top"/>
      <protection locked="0"/>
    </xf>
    <xf numFmtId="4" fontId="2" fillId="3" borderId="4" xfId="18" applyNumberFormat="1" applyFont="1" applyFill="1" applyBorder="1" applyAlignment="1" applyProtection="1">
      <alignment horizontal="right" vertical="top" wrapText="1"/>
      <protection locked="0"/>
    </xf>
    <xf numFmtId="167" fontId="2" fillId="3" borderId="4" xfId="0" applyNumberFormat="1" applyFont="1" applyFill="1" applyBorder="1" applyAlignment="1" applyProtection="1">
      <alignment vertical="top" wrapText="1"/>
      <protection locked="0"/>
    </xf>
    <xf numFmtId="4" fontId="2" fillId="0" borderId="4" xfId="112" applyNumberFormat="1" applyFont="1" applyBorder="1" applyAlignment="1" applyProtection="1">
      <alignment vertical="top"/>
      <protection locked="0"/>
    </xf>
    <xf numFmtId="4" fontId="2" fillId="3" borderId="4" xfId="114" applyNumberFormat="1" applyFont="1" applyFill="1" applyBorder="1" applyAlignment="1" applyProtection="1">
      <alignment vertical="top" wrapText="1"/>
      <protection locked="0"/>
    </xf>
    <xf numFmtId="4" fontId="4" fillId="3" borderId="4" xfId="0" applyNumberFormat="1" applyFont="1" applyFill="1" applyBorder="1" applyAlignment="1" applyProtection="1">
      <alignment vertical="top" wrapText="1"/>
      <protection locked="0"/>
    </xf>
    <xf numFmtId="4" fontId="11" fillId="3" borderId="4" xfId="0" applyNumberFormat="1" applyFont="1" applyFill="1" applyBorder="1" applyAlignment="1" applyProtection="1">
      <alignment vertical="top" wrapText="1"/>
      <protection locked="0"/>
    </xf>
    <xf numFmtId="166" fontId="5" fillId="5" borderId="4" xfId="22" applyFont="1" applyFill="1" applyBorder="1" applyAlignment="1" applyProtection="1">
      <alignment horizontal="right" vertical="top" wrapText="1"/>
      <protection locked="0"/>
    </xf>
    <xf numFmtId="43" fontId="3" fillId="3" borderId="4" xfId="22" applyNumberFormat="1" applyFont="1" applyFill="1" applyBorder="1" applyAlignment="1" applyProtection="1">
      <alignment horizontal="center" vertical="top"/>
      <protection locked="0"/>
    </xf>
    <xf numFmtId="4" fontId="2" fillId="3" borderId="4" xfId="76" applyNumberFormat="1" applyFont="1" applyFill="1" applyBorder="1" applyAlignment="1" applyProtection="1">
      <alignment horizontal="right" vertical="top" wrapText="1"/>
      <protection locked="0"/>
    </xf>
    <xf numFmtId="4" fontId="2" fillId="3" borderId="4" xfId="41" applyNumberFormat="1" applyFont="1" applyFill="1" applyBorder="1" applyAlignment="1" applyProtection="1">
      <alignment horizontal="right" vertical="top"/>
      <protection locked="0"/>
    </xf>
    <xf numFmtId="2" fontId="2" fillId="0" borderId="4" xfId="117" applyNumberFormat="1" applyFont="1" applyFill="1" applyBorder="1" applyAlignment="1" applyProtection="1">
      <alignment vertical="top" wrapText="1"/>
      <protection locked="0"/>
    </xf>
    <xf numFmtId="166" fontId="5" fillId="0" borderId="4" xfId="117" applyFont="1" applyFill="1" applyBorder="1" applyAlignment="1" applyProtection="1">
      <alignment horizontal="right" vertical="top" wrapText="1"/>
      <protection locked="0"/>
    </xf>
    <xf numFmtId="166" fontId="2" fillId="0" borderId="4" xfId="117" applyFont="1" applyFill="1" applyBorder="1" applyAlignment="1" applyProtection="1">
      <alignment horizontal="right" vertical="top" wrapText="1"/>
      <protection locked="0"/>
    </xf>
    <xf numFmtId="167" fontId="2" fillId="0" borderId="4" xfId="0" applyNumberFormat="1" applyFont="1" applyBorder="1" applyAlignment="1" applyProtection="1">
      <alignment horizontal="right" vertical="top"/>
      <protection locked="0"/>
    </xf>
    <xf numFmtId="167" fontId="2" fillId="0" borderId="27" xfId="0" applyNumberFormat="1" applyFont="1" applyBorder="1" applyAlignment="1" applyProtection="1">
      <alignment vertical="top"/>
      <protection locked="0"/>
    </xf>
    <xf numFmtId="166" fontId="2" fillId="0" borderId="4" xfId="117" applyFont="1" applyFill="1" applyBorder="1" applyAlignment="1" applyProtection="1">
      <alignment vertical="top" wrapText="1"/>
      <protection locked="0"/>
    </xf>
    <xf numFmtId="4" fontId="2" fillId="0" borderId="4" xfId="73" applyNumberFormat="1" applyFont="1" applyFill="1" applyBorder="1" applyAlignment="1" applyProtection="1">
      <alignment vertical="top"/>
      <protection locked="0"/>
    </xf>
    <xf numFmtId="43" fontId="5" fillId="0" borderId="4" xfId="0" applyNumberFormat="1" applyFont="1" applyBorder="1" applyAlignment="1" applyProtection="1">
      <alignment horizontal="right" vertical="top" wrapText="1"/>
      <protection locked="0"/>
    </xf>
    <xf numFmtId="166" fontId="2" fillId="0" borderId="4" xfId="117" applyFont="1" applyFill="1" applyBorder="1" applyAlignment="1" applyProtection="1">
      <alignment vertical="top"/>
      <protection locked="0"/>
    </xf>
    <xf numFmtId="166" fontId="2" fillId="3" borderId="4" xfId="118" applyFont="1" applyFill="1" applyBorder="1" applyAlignment="1" applyProtection="1">
      <alignment horizontal="right" vertical="top" wrapText="1"/>
      <protection locked="0"/>
    </xf>
    <xf numFmtId="4" fontId="2" fillId="0" borderId="4" xfId="115" applyNumberFormat="1" applyFont="1" applyBorder="1" applyAlignment="1" applyProtection="1">
      <alignment vertical="top"/>
      <protection locked="0"/>
    </xf>
    <xf numFmtId="166" fontId="5" fillId="5" borderId="27" xfId="22" applyFont="1" applyFill="1" applyBorder="1" applyAlignment="1" applyProtection="1">
      <alignment horizontal="right" vertical="top" wrapText="1"/>
      <protection locked="0"/>
    </xf>
    <xf numFmtId="4" fontId="2" fillId="3" borderId="4" xfId="31" applyNumberFormat="1" applyFont="1" applyFill="1" applyBorder="1" applyAlignment="1" applyProtection="1">
      <alignment horizontal="right" vertical="top" wrapText="1"/>
      <protection locked="0"/>
    </xf>
    <xf numFmtId="43" fontId="2" fillId="3" borderId="4" xfId="22" applyNumberFormat="1" applyFont="1" applyFill="1" applyBorder="1" applyAlignment="1" applyProtection="1">
      <alignment horizontal="center" vertical="top"/>
      <protection locked="0"/>
    </xf>
    <xf numFmtId="4" fontId="5" fillId="3" borderId="4" xfId="31" applyNumberFormat="1" applyFont="1" applyFill="1" applyBorder="1" applyAlignment="1" applyProtection="1">
      <alignment vertical="top"/>
      <protection locked="0"/>
    </xf>
    <xf numFmtId="43" fontId="2" fillId="3" borderId="4" xfId="22" applyNumberFormat="1" applyFont="1" applyFill="1" applyBorder="1" applyAlignment="1" applyProtection="1">
      <alignment horizontal="right" vertical="top" wrapText="1"/>
      <protection locked="0"/>
    </xf>
    <xf numFmtId="4" fontId="2" fillId="3" borderId="4" xfId="22" applyNumberFormat="1" applyFont="1" applyFill="1" applyBorder="1" applyAlignment="1" applyProtection="1">
      <alignment horizontal="right" vertical="top"/>
      <protection locked="0"/>
    </xf>
    <xf numFmtId="166" fontId="5" fillId="8" borderId="4" xfId="22" applyFont="1" applyFill="1" applyBorder="1" applyAlignment="1" applyProtection="1">
      <alignment horizontal="right" vertical="top" wrapText="1"/>
      <protection locked="0"/>
    </xf>
    <xf numFmtId="43" fontId="3" fillId="3" borderId="4" xfId="22" applyNumberFormat="1" applyFont="1" applyFill="1" applyBorder="1" applyAlignment="1" applyProtection="1">
      <alignment horizontal="center" vertical="top" wrapText="1"/>
      <protection locked="0"/>
    </xf>
    <xf numFmtId="4" fontId="2" fillId="3" borderId="27" xfId="41" applyNumberFormat="1" applyFont="1" applyFill="1" applyBorder="1" applyAlignment="1" applyProtection="1">
      <alignment horizontal="right" vertical="top"/>
      <protection locked="0"/>
    </xf>
    <xf numFmtId="166" fontId="5" fillId="2" borderId="4" xfId="22" applyFont="1" applyFill="1" applyBorder="1" applyAlignment="1" applyProtection="1">
      <alignment horizontal="right" vertical="top" wrapText="1"/>
      <protection locked="0"/>
    </xf>
    <xf numFmtId="4" fontId="2" fillId="3" borderId="4" xfId="41" applyNumberFormat="1" applyFont="1" applyFill="1" applyBorder="1" applyAlignment="1" applyProtection="1">
      <alignment vertical="top"/>
      <protection locked="0"/>
    </xf>
    <xf numFmtId="4" fontId="2" fillId="3" borderId="4" xfId="41" applyNumberFormat="1" applyFont="1" applyFill="1" applyBorder="1" applyAlignment="1" applyProtection="1">
      <alignment horizontal="right" vertical="top" wrapText="1"/>
      <protection locked="0"/>
    </xf>
    <xf numFmtId="4" fontId="2" fillId="3" borderId="4" xfId="41" applyNumberFormat="1" applyFont="1" applyFill="1" applyBorder="1" applyAlignment="1" applyProtection="1">
      <alignment vertical="top" wrapText="1"/>
      <protection locked="0"/>
    </xf>
    <xf numFmtId="4" fontId="2" fillId="3" borderId="4" xfId="11" applyNumberFormat="1" applyFont="1" applyFill="1" applyBorder="1" applyAlignment="1" applyProtection="1">
      <alignment vertical="top" wrapText="1"/>
      <protection locked="0"/>
    </xf>
    <xf numFmtId="4" fontId="2" fillId="5" borderId="4" xfId="41" applyNumberFormat="1" applyFont="1" applyFill="1" applyBorder="1" applyAlignment="1" applyProtection="1">
      <alignment vertical="top" wrapText="1"/>
      <protection locked="0"/>
    </xf>
    <xf numFmtId="4" fontId="2" fillId="2" borderId="4" xfId="41" applyNumberFormat="1" applyFont="1" applyFill="1" applyBorder="1" applyAlignment="1" applyProtection="1">
      <alignment vertical="top" wrapText="1"/>
      <protection locked="0"/>
    </xf>
    <xf numFmtId="167" fontId="21" fillId="3" borderId="4" xfId="0" applyNumberFormat="1" applyFont="1" applyFill="1" applyBorder="1" applyAlignment="1" applyProtection="1">
      <alignment horizontal="right" vertical="top" wrapText="1"/>
      <protection locked="0"/>
    </xf>
    <xf numFmtId="167" fontId="2" fillId="3" borderId="4" xfId="0" applyNumberFormat="1" applyFont="1" applyFill="1" applyBorder="1" applyAlignment="1" applyProtection="1">
      <alignment horizontal="right" vertical="top"/>
      <protection locked="0"/>
    </xf>
    <xf numFmtId="4" fontId="2" fillId="0" borderId="27" xfId="112" applyNumberFormat="1" applyFont="1" applyBorder="1" applyAlignment="1" applyProtection="1">
      <alignment vertical="top"/>
      <protection locked="0"/>
    </xf>
    <xf numFmtId="4" fontId="5" fillId="0" borderId="4" xfId="112" applyNumberFormat="1" applyFont="1" applyBorder="1" applyAlignment="1" applyProtection="1">
      <alignment vertical="top"/>
      <protection locked="0"/>
    </xf>
    <xf numFmtId="167" fontId="2" fillId="0" borderId="4" xfId="112" applyNumberFormat="1" applyFont="1" applyBorder="1" applyAlignment="1" applyProtection="1">
      <alignment vertical="top"/>
      <protection locked="0"/>
    </xf>
    <xf numFmtId="4" fontId="2" fillId="5" borderId="4" xfId="41" applyNumberFormat="1" applyFont="1" applyFill="1" applyBorder="1" applyAlignment="1" applyProtection="1">
      <alignment horizontal="center" vertical="top"/>
      <protection locked="0"/>
    </xf>
    <xf numFmtId="167" fontId="2" fillId="0" borderId="4" xfId="112" applyNumberFormat="1" applyFont="1" applyBorder="1" applyAlignment="1" applyProtection="1">
      <alignment horizontal="right" vertical="top"/>
      <protection locked="0"/>
    </xf>
    <xf numFmtId="0" fontId="2" fillId="0" borderId="4" xfId="0" applyFont="1" applyBorder="1" applyAlignment="1" applyProtection="1">
      <alignment vertical="top"/>
      <protection locked="0"/>
    </xf>
    <xf numFmtId="167" fontId="2" fillId="0" borderId="27" xfId="112" applyNumberFormat="1" applyFont="1" applyBorder="1" applyAlignment="1" applyProtection="1">
      <alignment vertical="top"/>
      <protection locked="0"/>
    </xf>
    <xf numFmtId="2" fontId="2" fillId="0" borderId="4" xfId="0" applyNumberFormat="1" applyFont="1" applyBorder="1" applyAlignment="1" applyProtection="1">
      <alignment vertical="top"/>
      <protection locked="0"/>
    </xf>
    <xf numFmtId="2" fontId="2" fillId="3" borderId="4" xfId="0" applyNumberFormat="1" applyFont="1" applyFill="1" applyBorder="1" applyAlignment="1" applyProtection="1">
      <alignment vertical="top"/>
      <protection locked="0"/>
    </xf>
    <xf numFmtId="4" fontId="2" fillId="3" borderId="4" xfId="112" applyNumberFormat="1" applyFont="1" applyFill="1" applyBorder="1" applyAlignment="1" applyProtection="1">
      <alignment vertical="top"/>
      <protection locked="0"/>
    </xf>
    <xf numFmtId="4" fontId="5" fillId="3" borderId="4" xfId="112" applyNumberFormat="1" applyFont="1" applyFill="1" applyBorder="1" applyAlignment="1" applyProtection="1">
      <alignment vertical="top"/>
      <protection locked="0"/>
    </xf>
    <xf numFmtId="4" fontId="11" fillId="0" borderId="4" xfId="112" applyNumberFormat="1" applyFont="1" applyBorder="1" applyAlignment="1" applyProtection="1">
      <alignment vertical="top"/>
      <protection locked="0"/>
    </xf>
    <xf numFmtId="4" fontId="2" fillId="5" borderId="27" xfId="41" applyNumberFormat="1" applyFont="1" applyFill="1" applyBorder="1" applyAlignment="1" applyProtection="1">
      <alignment vertical="top" wrapText="1"/>
      <protection locked="0"/>
    </xf>
    <xf numFmtId="0" fontId="2" fillId="7" borderId="4" xfId="0" applyFont="1" applyFill="1" applyBorder="1" applyAlignment="1" applyProtection="1">
      <alignment vertical="top" wrapText="1"/>
      <protection locked="0"/>
    </xf>
    <xf numFmtId="166" fontId="2" fillId="3" borderId="27" xfId="118" applyFont="1" applyFill="1" applyBorder="1" applyAlignment="1" applyProtection="1">
      <alignment horizontal="right" vertical="top" wrapText="1"/>
      <protection locked="0"/>
    </xf>
    <xf numFmtId="4" fontId="5" fillId="0" borderId="4" xfId="0" applyNumberFormat="1" applyFont="1" applyBorder="1" applyAlignment="1" applyProtection="1">
      <alignment horizontal="right" vertical="top"/>
      <protection locked="0"/>
    </xf>
    <xf numFmtId="168" fontId="2" fillId="0" borderId="4" xfId="0" applyNumberFormat="1" applyFont="1" applyBorder="1" applyAlignment="1" applyProtection="1">
      <alignment horizontal="right" vertical="top"/>
      <protection locked="0"/>
    </xf>
    <xf numFmtId="4" fontId="2" fillId="0" borderId="4" xfId="0" applyNumberFormat="1" applyFont="1" applyBorder="1" applyAlignment="1" applyProtection="1">
      <alignment horizontal="right" vertical="top" wrapText="1"/>
      <protection locked="0"/>
    </xf>
    <xf numFmtId="4" fontId="2" fillId="0" borderId="27" xfId="0" applyNumberFormat="1" applyFont="1" applyBorder="1" applyAlignment="1" applyProtection="1">
      <alignment horizontal="right" vertical="top" wrapText="1"/>
      <protection locked="0"/>
    </xf>
    <xf numFmtId="4" fontId="2" fillId="0" borderId="4" xfId="123" applyNumberFormat="1" applyFont="1" applyFill="1" applyBorder="1" applyAlignment="1" applyProtection="1">
      <alignment horizontal="right" vertical="top"/>
      <protection locked="0"/>
    </xf>
    <xf numFmtId="4" fontId="4" fillId="0" borderId="4" xfId="123" applyNumberFormat="1" applyFont="1" applyFill="1" applyBorder="1" applyAlignment="1" applyProtection="1">
      <alignment horizontal="right" vertical="top"/>
      <protection locked="0"/>
    </xf>
    <xf numFmtId="166" fontId="5" fillId="0" borderId="4" xfId="22" applyFont="1" applyBorder="1" applyAlignment="1" applyProtection="1">
      <alignment vertical="top"/>
      <protection locked="0"/>
    </xf>
    <xf numFmtId="4" fontId="2" fillId="0" borderId="4" xfId="0" applyNumberFormat="1" applyFont="1" applyFill="1" applyBorder="1" applyAlignment="1" applyProtection="1">
      <alignment horizontal="right" vertical="top" wrapText="1"/>
      <protection locked="0"/>
    </xf>
    <xf numFmtId="167" fontId="5" fillId="0" borderId="4" xfId="108" applyNumberFormat="1" applyFont="1" applyBorder="1" applyAlignment="1" applyProtection="1">
      <alignment vertical="top"/>
      <protection locked="0"/>
    </xf>
    <xf numFmtId="4" fontId="2" fillId="0" borderId="4" xfId="125" applyNumberFormat="1" applyFont="1" applyBorder="1" applyAlignment="1" applyProtection="1">
      <alignment horizontal="right" vertical="top"/>
      <protection locked="0"/>
    </xf>
    <xf numFmtId="4" fontId="5" fillId="0" borderId="4" xfId="125" applyNumberFormat="1" applyFont="1" applyBorder="1" applyAlignment="1" applyProtection="1">
      <alignment horizontal="right" vertical="top"/>
      <protection locked="0"/>
    </xf>
    <xf numFmtId="168" fontId="2" fillId="0" borderId="4" xfId="125" applyNumberFormat="1" applyFont="1" applyBorder="1" applyAlignment="1" applyProtection="1">
      <alignment horizontal="right" vertical="top"/>
      <protection locked="0"/>
    </xf>
    <xf numFmtId="4" fontId="5" fillId="0" borderId="4" xfId="125" applyNumberFormat="1" applyFont="1" applyBorder="1" applyAlignment="1" applyProtection="1">
      <alignment horizontal="right" vertical="top" wrapText="1"/>
      <protection locked="0"/>
    </xf>
    <xf numFmtId="4" fontId="2" fillId="0" borderId="4" xfId="125" applyNumberFormat="1" applyFont="1" applyBorder="1" applyAlignment="1" applyProtection="1">
      <alignment horizontal="right" vertical="top" wrapText="1"/>
      <protection locked="0"/>
    </xf>
    <xf numFmtId="4" fontId="2" fillId="0" borderId="27" xfId="123" applyNumberFormat="1" applyFont="1" applyFill="1" applyBorder="1" applyAlignment="1" applyProtection="1">
      <alignment horizontal="right" vertical="top"/>
      <protection locked="0"/>
    </xf>
    <xf numFmtId="166" fontId="5" fillId="3" borderId="4" xfId="22" applyFont="1" applyFill="1" applyBorder="1" applyAlignment="1" applyProtection="1">
      <alignment horizontal="right" vertical="top" wrapText="1"/>
      <protection locked="0"/>
    </xf>
    <xf numFmtId="4" fontId="5" fillId="3" borderId="4" xfId="0" applyNumberFormat="1" applyFont="1" applyFill="1" applyBorder="1" applyAlignment="1" applyProtection="1">
      <alignment horizontal="right" vertical="top" wrapText="1"/>
      <protection locked="0"/>
    </xf>
    <xf numFmtId="43" fontId="5" fillId="3" borderId="4" xfId="0" applyNumberFormat="1" applyFont="1" applyFill="1" applyBorder="1" applyAlignment="1" applyProtection="1">
      <alignment horizontal="right" vertical="top" wrapText="1"/>
      <protection locked="0"/>
    </xf>
    <xf numFmtId="4" fontId="4" fillId="3" borderId="4" xfId="123" applyNumberFormat="1" applyFont="1" applyFill="1" applyBorder="1" applyAlignment="1" applyProtection="1">
      <alignment horizontal="right" vertical="top"/>
      <protection locked="0"/>
    </xf>
    <xf numFmtId="4" fontId="4" fillId="3" borderId="4" xfId="123" applyNumberFormat="1" applyFont="1" applyFill="1" applyBorder="1" applyAlignment="1" applyProtection="1">
      <alignment horizontal="right" vertical="top" wrapText="1"/>
      <protection locked="0"/>
    </xf>
    <xf numFmtId="167" fontId="2" fillId="3" borderId="4" xfId="41" applyNumberFormat="1" applyFont="1" applyFill="1" applyBorder="1" applyAlignment="1" applyProtection="1">
      <alignment vertical="top"/>
      <protection locked="0"/>
    </xf>
    <xf numFmtId="167" fontId="2" fillId="3" borderId="27" xfId="41" applyNumberFormat="1" applyFont="1" applyFill="1" applyBorder="1" applyAlignment="1" applyProtection="1">
      <alignment vertical="top"/>
      <protection locked="0"/>
    </xf>
    <xf numFmtId="167" fontId="5" fillId="3" borderId="4" xfId="108" applyNumberFormat="1" applyFont="1" applyFill="1" applyBorder="1" applyAlignment="1" applyProtection="1">
      <alignment vertical="top"/>
      <protection locked="0"/>
    </xf>
    <xf numFmtId="4" fontId="2" fillId="2" borderId="4" xfId="77" applyNumberFormat="1" applyFont="1" applyFill="1" applyBorder="1" applyAlignment="1" applyProtection="1">
      <alignment horizontal="right" vertical="top" wrapText="1"/>
      <protection locked="0"/>
    </xf>
    <xf numFmtId="4" fontId="2" fillId="3" borderId="5" xfId="8" applyNumberFormat="1" applyFont="1" applyFill="1" applyBorder="1" applyAlignment="1" applyProtection="1">
      <alignment horizontal="right" vertical="top"/>
      <protection locked="0"/>
    </xf>
    <xf numFmtId="167" fontId="2" fillId="5" borderId="10" xfId="62" applyNumberFormat="1" applyFont="1" applyFill="1" applyBorder="1" applyAlignment="1" applyProtection="1">
      <alignment horizontal="right" vertical="top"/>
      <protection locked="0"/>
    </xf>
    <xf numFmtId="167" fontId="2" fillId="3" borderId="10" xfId="62" applyNumberFormat="1" applyFont="1" applyFill="1" applyBorder="1" applyAlignment="1" applyProtection="1">
      <alignment horizontal="right" vertical="top"/>
      <protection locked="0"/>
    </xf>
    <xf numFmtId="4" fontId="2" fillId="0" borderId="4" xfId="7" applyNumberFormat="1" applyFont="1" applyBorder="1" applyAlignment="1" applyProtection="1">
      <alignment vertical="top"/>
      <protection locked="0"/>
    </xf>
  </cellXfs>
  <cellStyles count="127">
    <cellStyle name="Comma 3 2" xfId="46"/>
    <cellStyle name="Comma_ANALISIS EL PUERTO 2" xfId="56"/>
    <cellStyle name="Millares" xfId="1" builtinId="3"/>
    <cellStyle name="Millares 10" xfId="48"/>
    <cellStyle name="Millares 10 2" xfId="65"/>
    <cellStyle name="Millares 10 2 2" xfId="68"/>
    <cellStyle name="Millares 10 2 2 2" xfId="22"/>
    <cellStyle name="Millares 10 2 2 2 2" xfId="73"/>
    <cellStyle name="Millares 10 2 2 3" xfId="44"/>
    <cellStyle name="Millares 10 2 3" xfId="94"/>
    <cellStyle name="Millares 10 3" xfId="70"/>
    <cellStyle name="Millares 11" xfId="35"/>
    <cellStyle name="Millares 11 2" xfId="32"/>
    <cellStyle name="Millares 11 2 2" xfId="118"/>
    <cellStyle name="Millares 11 3" xfId="117"/>
    <cellStyle name="Millares 12 2" xfId="120"/>
    <cellStyle name="Millares 12 3" xfId="39"/>
    <cellStyle name="Millares 13" xfId="60"/>
    <cellStyle name="Millares 14" xfId="36"/>
    <cellStyle name="Millares 16" xfId="93"/>
    <cellStyle name="Millares 2" xfId="66"/>
    <cellStyle name="Millares 2 2" xfId="49"/>
    <cellStyle name="Millares 2 2 2" xfId="67"/>
    <cellStyle name="Millares 2 2 2 2" xfId="28"/>
    <cellStyle name="Millares 2 2 2 2 2" xfId="18"/>
    <cellStyle name="Millares 2 2 2 2 3" xfId="88"/>
    <cellStyle name="Millares 2 2 2 3" xfId="71"/>
    <cellStyle name="Millares 2 2 2 3 2" xfId="113"/>
    <cellStyle name="Millares 2 2 2 4" xfId="54"/>
    <cellStyle name="Millares 2 2 4" xfId="89"/>
    <cellStyle name="Millares 2 4" xfId="92"/>
    <cellStyle name="Millares 2 8" xfId="25"/>
    <cellStyle name="Millares 2_XXXCopia de Pres. elab. no. 24-12  Terrm. ampliacion Ac. Monte Plata" xfId="107"/>
    <cellStyle name="Millares 3 2 2" xfId="119"/>
    <cellStyle name="Millares 3 2 3 3" xfId="31"/>
    <cellStyle name="Millares 3 2 7" xfId="30"/>
    <cellStyle name="Millares 3 3" xfId="4"/>
    <cellStyle name="Millares 3 3 2" xfId="8"/>
    <cellStyle name="Millares 3 3 2 3" xfId="15"/>
    <cellStyle name="Millares 3 3 3 2" xfId="27"/>
    <cellStyle name="Millares 3 3 7" xfId="86"/>
    <cellStyle name="Millares 3 3 7 2" xfId="123"/>
    <cellStyle name="Millares 3_111-12 ac neyba zona alta" xfId="3"/>
    <cellStyle name="Millares 4 2" xfId="24"/>
    <cellStyle name="Millares 4 2 2" xfId="97"/>
    <cellStyle name="Millares 5" xfId="109"/>
    <cellStyle name="Millares 5 3" xfId="6"/>
    <cellStyle name="Millares 5 3 2" xfId="14"/>
    <cellStyle name="Millares 5 3 2 2" xfId="77"/>
    <cellStyle name="Millares 5 4" xfId="126"/>
    <cellStyle name="Millares 5 7" xfId="87"/>
    <cellStyle name="Millares 6 2" xfId="52"/>
    <cellStyle name="Millares 6 2 3" xfId="50"/>
    <cellStyle name="Millares 8" xfId="53"/>
    <cellStyle name="Millares 8 2" xfId="83"/>
    <cellStyle name="Millares 8 6" xfId="45"/>
    <cellStyle name="Millares 9 2" xfId="57"/>
    <cellStyle name="Millares 9 2 4" xfId="59"/>
    <cellStyle name="Millares 9 4" xfId="58"/>
    <cellStyle name="Millares_Hoja1" xfId="104"/>
    <cellStyle name="Millares_NUEVO FORMATO DE PRESUPUESTOS" xfId="26"/>
    <cellStyle name="Millares_PRES 059-09 REHABIL. PLANTA DE TRATAMIENTO DE 80 LPS RAPIDA, AC. HATO DEL YAQUE" xfId="33"/>
    <cellStyle name="Millares_PRESUPUESTO" xfId="106"/>
    <cellStyle name="Millares_rec.No.57-03 481-01 alc.sanitario del seibo red colectora y pta. trat. #2" xfId="29"/>
    <cellStyle name="Moneda 2" xfId="61"/>
    <cellStyle name="Normal" xfId="0" builtinId="0"/>
    <cellStyle name="Normal 10" xfId="9"/>
    <cellStyle name="Normal 10 2 2" xfId="41"/>
    <cellStyle name="Normal 10 2 2 2" xfId="114"/>
    <cellStyle name="Normal 13 2" xfId="12"/>
    <cellStyle name="Normal 13 2 2" xfId="74"/>
    <cellStyle name="Normal 13 2 2 3" xfId="122"/>
    <cellStyle name="Normal 13 2 3" xfId="42"/>
    <cellStyle name="Normal 14 2" xfId="78"/>
    <cellStyle name="Normal 15 2 4" xfId="55"/>
    <cellStyle name="Normal 17" xfId="115"/>
    <cellStyle name="Normal 18" xfId="38"/>
    <cellStyle name="Normal 19" xfId="2"/>
    <cellStyle name="Normal 19 4" xfId="100"/>
    <cellStyle name="Normal 2" xfId="10"/>
    <cellStyle name="Normal 2 10" xfId="16"/>
    <cellStyle name="Normal 2 10 2" xfId="110"/>
    <cellStyle name="Normal 2 2 2" xfId="23"/>
    <cellStyle name="Normal 2 2 2 2" xfId="76"/>
    <cellStyle name="Normal 2 2 2 3 2" xfId="90"/>
    <cellStyle name="Normal 2 3 2" xfId="17"/>
    <cellStyle name="Normal 2 3 3" xfId="108"/>
    <cellStyle name="Normal 2 4" xfId="82"/>
    <cellStyle name="Normal 2 5" xfId="43"/>
    <cellStyle name="Normal 23" xfId="125"/>
    <cellStyle name="Normal 3" xfId="40"/>
    <cellStyle name="Normal 3 12" xfId="121"/>
    <cellStyle name="Normal 3 2" xfId="81"/>
    <cellStyle name="Normal 3 2 2" xfId="51"/>
    <cellStyle name="Normal 3 3" xfId="85"/>
    <cellStyle name="Normal 3 4" xfId="124"/>
    <cellStyle name="Normal 38" xfId="105"/>
    <cellStyle name="Normal 4" xfId="13"/>
    <cellStyle name="Normal 4 15" xfId="112"/>
    <cellStyle name="Normal 4 2" xfId="69"/>
    <cellStyle name="Normal 5" xfId="5"/>
    <cellStyle name="Normal 5 16" xfId="79"/>
    <cellStyle name="Normal 5 2 2" xfId="98"/>
    <cellStyle name="Normal 6" xfId="63"/>
    <cellStyle name="Normal 6 2 2 2" xfId="21"/>
    <cellStyle name="Normal 71" xfId="20"/>
    <cellStyle name="Normal 73" xfId="84"/>
    <cellStyle name="Normal 9 2" xfId="19"/>
    <cellStyle name="Normal 9 2 6" xfId="111"/>
    <cellStyle name="Normal 9 3" xfId="34"/>
    <cellStyle name="Normal 9 3 2" xfId="96"/>
    <cellStyle name="Normal 9 4" xfId="47"/>
    <cellStyle name="Normal 90" xfId="95"/>
    <cellStyle name="Normal_300-04 rem. y amp. ac.mult.de partido, 2do contrato." xfId="62"/>
    <cellStyle name="Normal_502-01 alcantarillado sanitario academia de entrenamiento policial de hatilloparte b" xfId="7"/>
    <cellStyle name="Normal_55-09 Equipamiento Pozos Ac. Rural El Llano" xfId="103"/>
    <cellStyle name="Normal_BOQ-ALC-RED-MCRISTI-QAQC_VINCI PRESUPUESTO UNIFICADO  LOS  ALCANTARILLADOS SANITARIOS PARA INAPA 02.09.11" xfId="99"/>
    <cellStyle name="Normal_Hoja1" xfId="11"/>
    <cellStyle name="Normal_Planillas Subcontratistas" xfId="116"/>
    <cellStyle name="Normal_presupuesto" xfId="101"/>
    <cellStyle name="Normal_Presupuesto Terminaciones Edificio Mantenimiento Nave I " xfId="72"/>
    <cellStyle name="Normal_rec 2 al 98-05 terminacion ac. la cueva de cevicos 2da. etapa ac. mult. guanabano- cruce de maguaca parte b y guanabano como ext. al ac. la cueva de cevico 1" xfId="102"/>
    <cellStyle name="Porcentaje" xfId="64" builtinId="5"/>
    <cellStyle name="Porcentaje 2" xfId="37"/>
    <cellStyle name="Porcentaje 2 2" xfId="91"/>
    <cellStyle name="Porcentual 2 2" xfId="80"/>
    <cellStyle name="Porcentual 5" xfId="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5.xml"/><Relationship Id="rId21" Type="http://schemas.openxmlformats.org/officeDocument/2006/relationships/externalLink" Target="externalLinks/externalLink20.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63" Type="http://schemas.openxmlformats.org/officeDocument/2006/relationships/externalLink" Target="externalLinks/externalLink62.xml"/><Relationship Id="rId68" Type="http://schemas.openxmlformats.org/officeDocument/2006/relationships/externalLink" Target="externalLinks/externalLink67.xml"/><Relationship Id="rId84" Type="http://schemas.openxmlformats.org/officeDocument/2006/relationships/externalLink" Target="externalLinks/externalLink83.xml"/><Relationship Id="rId89" Type="http://schemas.openxmlformats.org/officeDocument/2006/relationships/externalLink" Target="externalLinks/externalLink88.xml"/><Relationship Id="rId16" Type="http://schemas.openxmlformats.org/officeDocument/2006/relationships/externalLink" Target="externalLinks/externalLink15.xml"/><Relationship Id="rId11" Type="http://schemas.openxmlformats.org/officeDocument/2006/relationships/externalLink" Target="externalLinks/externalLink10.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53" Type="http://schemas.openxmlformats.org/officeDocument/2006/relationships/externalLink" Target="externalLinks/externalLink52.xml"/><Relationship Id="rId58" Type="http://schemas.openxmlformats.org/officeDocument/2006/relationships/externalLink" Target="externalLinks/externalLink57.xml"/><Relationship Id="rId74" Type="http://schemas.openxmlformats.org/officeDocument/2006/relationships/externalLink" Target="externalLinks/externalLink73.xml"/><Relationship Id="rId79" Type="http://schemas.openxmlformats.org/officeDocument/2006/relationships/externalLink" Target="externalLinks/externalLink78.xml"/><Relationship Id="rId5" Type="http://schemas.openxmlformats.org/officeDocument/2006/relationships/externalLink" Target="externalLinks/externalLink4.xml"/><Relationship Id="rId90" Type="http://schemas.openxmlformats.org/officeDocument/2006/relationships/externalLink" Target="externalLinks/externalLink89.xml"/><Relationship Id="rId95" Type="http://schemas.openxmlformats.org/officeDocument/2006/relationships/styles" Target="styles.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64" Type="http://schemas.openxmlformats.org/officeDocument/2006/relationships/externalLink" Target="externalLinks/externalLink63.xml"/><Relationship Id="rId69" Type="http://schemas.openxmlformats.org/officeDocument/2006/relationships/externalLink" Target="externalLinks/externalLink68.xml"/><Relationship Id="rId80" Type="http://schemas.openxmlformats.org/officeDocument/2006/relationships/externalLink" Target="externalLinks/externalLink79.xml"/><Relationship Id="rId85" Type="http://schemas.openxmlformats.org/officeDocument/2006/relationships/externalLink" Target="externalLinks/externalLink84.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59" Type="http://schemas.openxmlformats.org/officeDocument/2006/relationships/externalLink" Target="externalLinks/externalLink58.xml"/><Relationship Id="rId67" Type="http://schemas.openxmlformats.org/officeDocument/2006/relationships/externalLink" Target="externalLinks/externalLink66.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externalLink" Target="externalLinks/externalLink53.xml"/><Relationship Id="rId62" Type="http://schemas.openxmlformats.org/officeDocument/2006/relationships/externalLink" Target="externalLinks/externalLink61.xml"/><Relationship Id="rId70" Type="http://schemas.openxmlformats.org/officeDocument/2006/relationships/externalLink" Target="externalLinks/externalLink69.xml"/><Relationship Id="rId75" Type="http://schemas.openxmlformats.org/officeDocument/2006/relationships/externalLink" Target="externalLinks/externalLink74.xml"/><Relationship Id="rId83" Type="http://schemas.openxmlformats.org/officeDocument/2006/relationships/externalLink" Target="externalLinks/externalLink82.xml"/><Relationship Id="rId88" Type="http://schemas.openxmlformats.org/officeDocument/2006/relationships/externalLink" Target="externalLinks/externalLink87.xml"/><Relationship Id="rId91" Type="http://schemas.openxmlformats.org/officeDocument/2006/relationships/externalLink" Target="externalLinks/externalLink90.xml"/><Relationship Id="rId9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 Id="rId57" Type="http://schemas.openxmlformats.org/officeDocument/2006/relationships/externalLink" Target="externalLinks/externalLink56.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 Id="rId60" Type="http://schemas.openxmlformats.org/officeDocument/2006/relationships/externalLink" Target="externalLinks/externalLink59.xml"/><Relationship Id="rId65" Type="http://schemas.openxmlformats.org/officeDocument/2006/relationships/externalLink" Target="externalLinks/externalLink64.xml"/><Relationship Id="rId73" Type="http://schemas.openxmlformats.org/officeDocument/2006/relationships/externalLink" Target="externalLinks/externalLink72.xml"/><Relationship Id="rId78" Type="http://schemas.openxmlformats.org/officeDocument/2006/relationships/externalLink" Target="externalLinks/externalLink77.xml"/><Relationship Id="rId81" Type="http://schemas.openxmlformats.org/officeDocument/2006/relationships/externalLink" Target="externalLinks/externalLink80.xml"/><Relationship Id="rId86" Type="http://schemas.openxmlformats.org/officeDocument/2006/relationships/externalLink" Target="externalLinks/externalLink85.xml"/><Relationship Id="rId94"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9" Type="http://schemas.openxmlformats.org/officeDocument/2006/relationships/externalLink" Target="externalLinks/externalLink38.xml"/><Relationship Id="rId34" Type="http://schemas.openxmlformats.org/officeDocument/2006/relationships/externalLink" Target="externalLinks/externalLink33.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76" Type="http://schemas.openxmlformats.org/officeDocument/2006/relationships/externalLink" Target="externalLinks/externalLink75.xml"/><Relationship Id="rId97" Type="http://schemas.openxmlformats.org/officeDocument/2006/relationships/calcChain" Target="calcChain.xml"/><Relationship Id="rId7" Type="http://schemas.openxmlformats.org/officeDocument/2006/relationships/externalLink" Target="externalLinks/externalLink6.xml"/><Relationship Id="rId71" Type="http://schemas.openxmlformats.org/officeDocument/2006/relationships/externalLink" Target="externalLinks/externalLink70.xml"/><Relationship Id="rId92" Type="http://schemas.openxmlformats.org/officeDocument/2006/relationships/externalLink" Target="externalLinks/externalLink91.xml"/><Relationship Id="rId2" Type="http://schemas.openxmlformats.org/officeDocument/2006/relationships/externalLink" Target="externalLinks/externalLink1.xml"/><Relationship Id="rId29" Type="http://schemas.openxmlformats.org/officeDocument/2006/relationships/externalLink" Target="externalLinks/externalLink28.xml"/><Relationship Id="rId24" Type="http://schemas.openxmlformats.org/officeDocument/2006/relationships/externalLink" Target="externalLinks/externalLink23.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66" Type="http://schemas.openxmlformats.org/officeDocument/2006/relationships/externalLink" Target="externalLinks/externalLink65.xml"/><Relationship Id="rId87" Type="http://schemas.openxmlformats.org/officeDocument/2006/relationships/externalLink" Target="externalLinks/externalLink86.xml"/><Relationship Id="rId61" Type="http://schemas.openxmlformats.org/officeDocument/2006/relationships/externalLink" Target="externalLinks/externalLink60.xml"/><Relationship Id="rId82" Type="http://schemas.openxmlformats.org/officeDocument/2006/relationships/externalLink" Target="externalLinks/externalLink81.xml"/><Relationship Id="rId19" Type="http://schemas.openxmlformats.org/officeDocument/2006/relationships/externalLink" Target="externalLinks/externalLink18.xml"/><Relationship Id="rId14" Type="http://schemas.openxmlformats.org/officeDocument/2006/relationships/externalLink" Target="externalLinks/externalLink13.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56" Type="http://schemas.openxmlformats.org/officeDocument/2006/relationships/externalLink" Target="externalLinks/externalLink55.xml"/><Relationship Id="rId77" Type="http://schemas.openxmlformats.org/officeDocument/2006/relationships/externalLink" Target="externalLinks/externalLink76.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72" Type="http://schemas.openxmlformats.org/officeDocument/2006/relationships/externalLink" Target="externalLinks/externalLink71.xml"/><Relationship Id="rId93" Type="http://schemas.openxmlformats.org/officeDocument/2006/relationships/externalLink" Target="externalLinks/externalLink9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572501B\analisis%20el%20pino%20junumuc&#25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ps-fs-05\docs_compartidos$\Geovanny\giovanny\Mis%20documentos\All_Project\Nom0198n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Documents%20and%20Settings\Eva%20L.%20JImenez%20Pagan\My%20Documents\Banco%20Central\Martin%20Fernandez%20-%20Calles\Presup.%20dise&#241;o%20original%20(30-mar-0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monica\New%20Folder\PRESUPUESTO%20PM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J:\AEROPUERTO%20DE%20PUNTA%20CANA\Presupuesto%20Aeropuerto%20de%20Punta%20Cana\Documents%20and%20Settings\Eva%20L.%20JImenez%20Pagan\My%20Documents\Banco%20Central\Martin%20Fernandez%20-%20Calles\Presup.%20dise&#241;o%20original%20(30-mar-0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Documents%20and%20Settings\crendon.HMV\Local%20Settings\Temporary%20Internet%20Files\OLK3\859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ps-fs-05\docs_compartidos$\192.168.10.3\Ctrol.%20Pto\arodriguez\Desktop\Documents%20and%20Settings\Eva%20L.%20JImenez%20Pagan\My%20Documents\Banco%20Central\Martin%20Fernandez%20-%20Calles\Presup.%20dise&#241;o%20original%20(30-mar-0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ps-fs-05\docs_compartidos$\F\Documents%20and%20Settings\Eva%20L.%20JImenez%20Pagan\My%20Documents\Banco%20Central\Martin%20Fernandez%20-%20Calles\Presup.%20dise&#241;o%20original%20(30-mar-04).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C://Users/johanny.mercedes/Downloads/SIMO19%20(1).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10%20PERSONAL%20Cesar%20Calla\02%20PRESUPUESTO%20META%2011-01-06%2009.34%20am\OFERTAS\7422\DPTO\CIVIL\7422CWX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Acero%20Estrella\Cotizacion\2010\Proyectos%20Tipo%20A\REMODELACION%20AILA%202010\Licitaci&#243;n%20AILA%20(Remodelaci&#243;n%20terminal%20-%20MAyo%202010)%20(20-agosto-2010)%2022%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lvita\c\backup%20costos%2003\RECLAMACIONES%202006\ZONA%20III\rec%202%20al%2098-05%20terminacion%20ac.%20la%20cueva%20de%20cevicos%202da.%20etapa%20ac.%20mult.%20guanabano-%20cruce%20de%20maguaca%20parte%20b%20y%20guanabano%20como%20ext.%20al%20ac.%20la%20cueva%20de%20cevico%20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onald\My%20Documents\Documentos%20Compartidos%20(Donald-Geovanny)\Presupuestos%20TRANSPARENTADOS\Omar%20CD%20System\Presupuesto%20Nave%20Omar%20CD%20VER.%20TECHO.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rancisco\miguel\Prefabricados%20Arquitectonicos\Cotizaciones%20Prefabricados\COTIZA~2.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EXCALIBUR\Presupuesto\An&#225;lisis%201,%202,%203\Copia%20de%20Analisi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Elvita\c\Documents%20and%20Settings\dell2\Escritorio\Mis%20documentos\presupuestos%202006\85-06%20Reh.%20y%20Ampl.%20Ac.%20Imbert%20(2da.%20alternativa).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E:\Documents%20and%20Settings\Benjamin\My%20Documents\BPB2\BPB2Last\Presupuesto%20y%20medicion%20final2\Villa%20BPB%2024%20hab%20modiF.%20sistema%20fontaneria4%20separado2.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ostos3\C\Documents%20and%20Settings\costos\Mis%20documentos\claudia\Garibaldy%20Bautista%20(Costos)\analisis%20el%20pino%20junumuc&#250;%20(version%20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aps-fs-05\docs_compartidos$\Users\luis.fiallo\Desktop\6.%20(CONTRATISTA)%20La%20Toma%20SC%20DISE&#209;O%20INAPA%20-%20BASE%20DE%20PR%20ACT..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BRIAN\C\BASE%20DATOS%20PARA%20ANALISIS\BASE%20DATOS2.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Plastbau-ii\C\WINDOWS\DESKTOP\windows\TEMP\Paraiso%20Tropical.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Documents%20and%20Settings\Ing.%20Tony%20Hernandez\Escritorio\Comedor%20Juegos%20Regionales%20Bayaguan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xcalibur\presupuesto\Users\yanel\Documents\PERSONALTRABAJOS\YANEL%200IS0E\YANEL%20FERNANDEZ\ITECO\edf.%20administrativo\PRESUPUESTO%20edificio%20administrativo%20ITECO.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Benjamin\benja2\Documents%20and%20Settings\Benjamin.DOMAIN\My%20Documents\Documentos%20en%20Benjamin\BenMis%20Documento\Plastbau%20Hispaniola\Analisis%20P22.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P:\Documentos%20Compartidos%20Evaluacion%20y%20Costo\MIGUEL\PRESUPUESTOS\2021\ZONA%20II\Azua\Planta%20Potabilizadora%20Villarpando%20Revisado.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Documents%20and%20Settings\CLAUDIA\Mis%20documentos\TRABAJO%20CLAUDIA\analisis%20seopc\Copia%20de%20Analisis%20PARA%20PRESUPUESTO%20OBRAS%20PUBLICA%20df%20enero%202004.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192.168.2.158\pc%20elvita\Documents%20and%20Settings\Costos_01\Desktop\LOMA%20CABRRERA\MOD.%20223-09%20TRABAJOS%20faltantes%20AC.%20LOMA%20DE%20CABRERA.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Benjamin\benja2\Documents%20and%20Settings\Benjamin.DOMAIN\My%20Documents\Documentos%20en%20Benjamin\BenMis%20Documento\Caba&#241;as%20Turisticas%20en%20San%20Isidro\Caba4asTuristicas3.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Documents%20and%20Settings\CLAUDIA\Mis%20documentos\TRABAJO%20CLAUDIA\Garibaldy%20Bautista%20(actualizaciones)\analisis%20el%20pino%20junumuc&#250;.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PS-FS-05\Docs_Compartidos$\HANGAR%20AILI\Hangares%20AILI%2002-09-10.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BENJAMIN\Benja\Documents%20and%20Settings\Benjamin.DOMAIN\My%20Documents\Documentos%20en%20Benjamin\BenMis%20Documento\Bahia%20Principe%20Rio%20San%20Juan\Bahia%20Principe2\SPA%20Bahia%20Principe.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PADRE_LAS_CASAS\ANALISIS_TODOS.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Benjamin\benja2\Mis%20documentos\Analisis%20Karina\Documentos%20Varios\Caseta%20modelo%20(prefabricad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XCALIBUR\Presupuesto\presupuesto%20donald%202007\DONALD%20PC%20VOL%202\Archivo%20Horacio\Proyectos%20Ingenieria%20Metalica\Concurso%20Mao\Presupuestos\Presupuesto%20general.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2F9FBE9B\analisis%20el%20pino%20junumuc&#250;.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ostos01\Mis%20Documentos%20(Costos)\ADDENDAS%20ABRIL%202004\143-04%20%20ADDENDA%20NO.%201%20AC.%20%20EL%20LIMON.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Benjamin\benja2\Documents%20and%20Settings\Benjamin.DOMAIN\My%20Documents\Documentos%20en%20Benjamin\BenMis%20Documento\Edificio%20del%20Catastro\windows\TEMP\ETURSA%20BEACH%20RESORT\PRESUPUESTOS%20ETURSA.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ob-02\D\PROYECTO%20TERMINACION%20SOFTBALL%20COJPD\CUBICACION\CUBICACION-NUEVA-1.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Excalibur\Presupuesto\PROYECTO%20PIEDRA%20BLANCA\JOEL\APC\InaconsaACT\Volumenes%20del%20Presupuesto\bPrimer%20Nivel\CIAceros%201erN..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Excalibur\Presupuesto\Documents%20and%20Settings\JOEL\APC\InaconsaACT\Soportes%20Analisis,Presupuestos,Controles\BPreliminar\Soportes%20Grales.Controles%20de%20Obra.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Excalibur\Presupuesto\Documents%20and%20Settings\Ray\Escritorio\Presupuesto%20Habitacional%20Piedra%20BlancaX.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Elvita\c\backup%20costos%2003\RECLAMACIONES%202005\ZONA%20II\Documents%20and%20Settings\CLAUDIA\Mis%20documentos\TRABAJO%20CLAUDIA\Garibaldy%20Bautista%20(actualizaciones)\analisis%20el%20pino%20junumuc&#250;.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PCBRIAN\D\My%20Documents\Documentos%20En%20Uso\Resort%20Bahia%20Estela%20Caribe\My%20Documents\Brian's%20Documents\RESIDENCIAL%20APARTAMENTOS\ROMANA%20DEL%20OESTE\Plaza%20Columbus\WINPROJ\Cespedes\Fiesta\Fiesta%20Area%20de%20Espectaculos.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BENJAMIN\Benja\My%20Documents\Data%20Banana%20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ngmet-pre-01\mis%20documentos\Documents%20and%20Settings\GLEINIER\Escritorio\Documentos%20Compartidos%20(Donald-Geovanny)\Presupuestos%20TRANSPARENTADOS\Omar%20CD%20System\Presupuesto%20Nave%20Omar%20CD%20VER.%20TECHO.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D:\Documents%20and%20Settings\Administrator\My%20Documents\BACKUP%20JULIO\wandel\escritorio%201\PRESUPUESTOS\Peravia\Salinas\PRESUPUESTO%20vivienda.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WINDOWS\Desktop\Boca%20Chica\Oferta%20Economica%20I.xls" TargetMode="External"/></Relationships>
</file>

<file path=xl/externalLinks/_rels/externalLink52.xml.rels><?xml version="1.0" encoding="UTF-8" standalone="yes"?>
<Relationships xmlns="http://schemas.openxmlformats.org/package/2006/relationships"><Relationship Id="rId1" Type="http://schemas.microsoft.com/office/2006/relationships/xlExternalLinkPath/xlStartup" Target="PROYECTO%20PUCMM/BASE%20DATOS%20PARA%20ANALISIS/BASE%20DATOS2.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A:\Documents%20and%20Settings\Benjamin.DOMAIN\My%20Documents\Documentos%20en%20Benjamin\BenMis%20Documento\Prefabricados%20Arquitectonicos\Cotizaciones%20Prefabricados\HERMIDA%20&amp;%20ASOCIADOS\Actualizacion%20cot.%20embajada\Divis2.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Cob-02\D\Documents%20and%20Settings\FRED\Mis%20documentos\ARCHIVOS%20PERSONALES\FRED\FRANCISCO\PRESUPUESTO%20MELLIZAS_2_NIVELES_2.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Elvita\c\backup%20costos%2003\PRESUPUESTO%202006\ZONA%20VII\85-06%20Reh.%20y%20Ampl.%20Ac.%20Imbert%20(2da.%20alternativa).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Benjamin\benja2\Documents%20and%20Settings\Benjamin.DOMAIN\My%20Documents\Documentos%20en%20Benjamin\HOTEL%20SUNSCAPE\HOTEL%20SUNSCAPE%20ENTREGADO\Hotel%20Sunscape2.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Benjamin\benja2\Documents%20and%20Settings\Benjamin.DOMAIN\My%20Documents\Documentos%20en%20Benjamin\HOTEL%20SUNSCAPE\HOTEL%20SUNSCAPE%20ENTREGADO\Hotel%20Sunscape%20II%20area%20noble%20Benjamin%20corregido.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Documents%20and%20Settings\Administrador\Escritorio\metodologia%20Presupuestos\Analisis%20de%20Edificaciones.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E:\Documents%20and%20Settings\Benjamin\My%20Documents\BPB2\Club%20de%20playa\Piscina%20y%20club%20de%20playa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fic\DATOSCUB\Proyectos%20Especiales\Obras%20Sector%20Salud%20(H-S)%202000\NORTE\Santiago\Cub.%20Policlinica%20en%20el%20Sector%20La%20Joya,%20paloma%20(INCREMENTO).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Francisco\miguel\Prefabricados%20Arquitectonicos\Cotizaciones%20Prefabricados\HERMIDA%20&amp;%20ASOCIADOS\Actualizacion%20cot.%20embajada\Divis2.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aps-fs-05\docs_compartidos$\Users\Pedro%20Gil\Desktop\Archivos%20proyectos\Presa%20Sabaneta\Tabla%20Insumos%20-%20R0.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08214717\Copia%20de%20Analisis%20PARA%20PRESUPUESTO%20OBRAS%20PUBLICA%20df%20enero%202004.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aps-fs-05\docs_compartidos$\Users\ramona.montas\AppData\Local\Microsoft\Windows\Temporary%20Internet%20Files\Content.Outlook\2H869UQ5\FORMATO%20INAPA\BARRIO+MARIA+TRINIDAD+SANCHEZ%20(2)-INAPA.xlsx"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aps-fs-05\docs_compartidos$\192.168.10.3\Ctrol.%20Pto\Documents%20and%20Settings\Eva%20L.%20JImenez%20Pagan\My%20Documents\Banco%20Central\Martin%20Fernandez%20-%20Calles\Presup.%20dise&#241;o%20original%20(30-mar-04).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Ofic\presupuesto\Documents%20and%20Settings\yfernandez\Mis%20documentos\poyectos\PRESUPUESTO%20RESIDENCIA%20ORQUIDEA%20TIPO%20A%20definitivo%20AGOSTO2006(1)(1).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aps-fs-05\docs_compartidos$\euroconsult\Documents%20and%20Settings\Eva%20L.%20JImenez%20Pagan\My%20Documents\Banco%20Central\Martin%20Fernandez%20-%20Calles\Presup.%20dise&#241;o%20original%20(30-mar-04).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AF579856\PROYECTO%20AQN-WC"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E:\Documents%20and%20Settings\JAJAJAJA\Desktop\PROYECTOS\colina%20definitivo2\G.A.1(07junio2005).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aps-fs-05\docs_compartidos$\arodriguez\Desktop\Documents%20and%20Settings\Eva%20L.%20JImenez%20Pagan\My%20Documents\Banco%20Central\Martin%20Fernandez%20-%20Calles\Presup.%20dise&#241;o%20original%20(30-mar-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Users\jaderrruiz\Documents\Moll\HORMICONDO\JJTORRES\Mis%20documentos\Documents%20and%20Settings\LUZ%20MARY\Configuraci&#243;n%20local\Temp\hgg\0bra%20552\PPTO%20ADMINISTRATIVO%20137.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Ofic\presupuesto\Documents%20and%20Settings\Giovanna\Local%20Settings\Temporary%20Internet%20Files\OLK6D\Presupuesto%20Adicional%20No.6%20%20Liceo%20Pedro%20Henrriquez%20Ure&#241;a%20San%20Juan%20de%20la%20Maguana%202.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inapa-fs02\costo%205ta\DOCUME~1\FARNAU~1.INA\CONFIG~1\Temp\DOCUMENTOS%20ALMONTE\Analisis%20de%20Precios,%207ma%20Edicion,%202010,%20enero\2010%2011%20Ene%20txt.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Gleinier\e\Documents%20and%20Settings\Ing.%20Tony%20Hernandez\Escritorio\Comedor%20Juegos%20Regionales%20Bayaguana.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Tec-costos-14\pc%20elvita\Documents%20and%20Settings\GERMAN%20NOVA\My%20Documents\Intec\MAESTRIA\Costos\Proyecto%20Final%20(SC)\Documents%20and%20Settings\Lurdes\Desktop\Samuel\Propuesta-Auditorias.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cob-02\D\MIS%20DOCUMENTOS\PROYECTOS%20COBAUSA\SAN_FRANCISCO\SAN%20FCO_2007\PRESUPUESTO_REMITIDO_04Oct07_.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E:\LICITACION%20VILLAS%20TIPO%20PRESIDENCIAL%20BISONO\Villa%20%20Presidencial4,5,6%20BISONO-ultimo%20DEFINITIVO.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aps-fs-05\docs_compartidos$\Users\Pedro%20Gil\Desktop\NASKA%20Ingenieria%20y%20Construcciones\Proyecto%20San%20Cristobal\Control%20Diario%20de%20Actividades\Noviembre\REPORTE%20REGISTROS%20INAPA%20SAN%20CRISTOBAL%2018122020.xlsx"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Brian\c\Mis%20Documentos\Mis%20archivos%20recibidos\VillaVinicioCastillo(1).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PCBRIAN\D\My%20Documents\Documentos%20En%20Uso\Escuelas%20Publicas\Escuelas%20Armenteros%20Tony%20Hernandez\LOLIN%20NAVE%20PTA%20CANA.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Investigador\amell%20(d)\DONALD%20EXELL\D'%20DONALD\D'%20RaSol\presupuesto\presupuesto\Pres.%20Cubierta%20Altar.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Ofic\presupuesto\CARPETAS%20DEPTO.%20PRESUPUESTOS\FERNANDEZ\ANALISIS\Copia%20de%20UCLAS-COMENCE.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E:\Documents%20and%20Settings\Benjamin\My%20Documents\BPB2\Club%20de%20playa\Piscina%20y%20club%20de%20playa2.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Benjamin\benja2\Documents%20and%20Settings\Benjamin.DOMAIN\My%20Documents\Documentos%20en%20Benjamin\BenMis%20Documento\Bahia%20Principe%20Rio%20San%20Juan\Remodelacion%20piscina%2010junio02.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Elvita\c\backup%20costos%2003\RECLAMACIONES%202006\ZONA%20III\rec%201%20al%2098-05%20terminacion%20ac.%20la%20cueva%20de%20cevicos%202da.%20etapa%20ac.%20mult.%20guanabano-%20cruce%20de%20maguaca%20parte%20b%20y%20guanabano%20como%20ext.%20al%20ac.%20la%20cueva%20de%20cevico%201.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E:\Documents%20and%20Settings\JAJAJAJA\Desktop\PROYECTOS\colina%20definitivo2\Presupuesto%20Colina%20ben\ACACIA%20ben.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Cob-02\D\PROYECTO%20TERMINACION%20SOFTBALL%20COJPD\CUBICACION\TRABAJOS\Transfer\Costos\Proyectos\Galerias\presup.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Costos3\C\Documents%20and%20Settings\CLAUDIA\Mis%20documentos\TRABAJO%20CLAUDIA\analisis%20seopc\Copia%20de%20Analisis%20PARA%20PRESUPUESTO%20OBRAS%20PUBLICA%20df%20enero%202004.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172.20.1.44\servidor%20de%20red%20de%20costos%20(ervita)\MIS%20DOCUMENTOS\PROYECTO%20TERMINACION%20SOFTBALL%20COJPD\PRESUPUESTO%20MODIFICADO\PRESUPUESTO_FEDOSA_14NOV2005.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APS-FS-05\Docs_Compartidos$\Users\Maria%20Isabel%20Morales\Desktop\doc.%20memoria%20feb%2011\higuero%20nuevo\HANGAR%20AILI\pres.%20ampliacion%20y%20construc.%20plataforma%20tanque.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Plastbau-ii\C\WINDOWS\DESKTOP\Hotel%20Laurel.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E:\PROYECTO\IMBERT_PEAD_21abr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Ing-6068a73cbf6\Mis%20documentos\Documents%20and%20Settings\GLEINIER\Escritorio\Documentos%20Compartidos%20(Donald-Geovanny)\Presupuestos%20TRANSPARENTADOS\Omar%20CD%20System\Presupuesto%20Nave%20Omar%20CD%20VER.%20TECHO.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E:\Documents%20and%20Settings\Benjamin\My%20Documents\BPB2\BPB2Last\Cubicaciones\Cubicacion%20No.%203\Cubicacion%20Villa%20BPB%2024%20Hab2%20Villas.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aps-fs-05\docs_compartidos$\Documents%20and%20Settings\Eva%20L.%20JImenez%20Pagan\My%20Documents\Banco%20Central\Martin%20Fernandez%20-%20Calles\Presup.%20dise&#241;o%20original%20(30-mar-04).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E:\My%20Documents\PRESUPUbahia%20principe%20modificado2x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s>
    <sheetDataSet>
      <sheetData sheetId="0">
        <row r="10">
          <cell r="C10">
            <v>578</v>
          </cell>
        </row>
      </sheetData>
      <sheetData sheetId="1"/>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STO DGO"/>
      <sheetName val="PRES. BOCA NUEVA"/>
      <sheetName val="CONTRARO SEÑALIZACIONES"/>
      <sheetName val="Senalizacion"/>
      <sheetName val="A"/>
      <sheetName val="ANALISIS_STO_DGO"/>
      <sheetName val="PRES__BOCA_NUEVA"/>
      <sheetName val="CONTRARO_SEÑALIZACIONES"/>
      <sheetName val="ANALISIS_STO_DGO1"/>
      <sheetName val="PRES__BOCA_NUEVA1"/>
      <sheetName val="CONTRARO_SEÑALIZACIONES1"/>
      <sheetName val="Presup"/>
      <sheetName val="EDIFICIO COUNTERS"/>
      <sheetName val="Presup."/>
      <sheetName val="LISTADO INSUMOS DEL 2000"/>
      <sheetName val="Insumos"/>
      <sheetName val="Análisis de Precios"/>
      <sheetName val="Resumen Precio Equipos"/>
      <sheetName val="O.M. y Salarios"/>
      <sheetName val="Materiales"/>
      <sheetName val="PRESUP. HOSPIT. VERON"/>
      <sheetName val="Resumen"/>
      <sheetName val="Planilla &lt;ENM#5&gt;"/>
      <sheetName val="Resumen Reducciones"/>
      <sheetName val="Planilla..."/>
      <sheetName val="Planilla"/>
      <sheetName val="Amortización"/>
      <sheetName val="Estudios y Diseños"/>
      <sheetName val="&lt;T-0&gt;Sop.Estudios.y.Diseños"/>
      <sheetName val="Otros Indirectos"/>
      <sheetName val="(1)-Trab.Gen"/>
      <sheetName val="1.01"/>
      <sheetName val="1.02"/>
      <sheetName val="1.03"/>
      <sheetName val="1.04"/>
      <sheetName val="1.05"/>
      <sheetName val="(2)-Mov.Tierra"/>
      <sheetName val="2.01"/>
      <sheetName val="2.02"/>
      <sheetName val="2.03"/>
      <sheetName val="&lt;T-1&gt;Sop.Alambradas"/>
      <sheetName val="100.01"/>
      <sheetName val="2.06"/>
      <sheetName val="2.07"/>
      <sheetName val="2.09"/>
      <sheetName val="&lt;T-3&gt;Sop.Exc.Inservible.&amp;.NClas"/>
      <sheetName val="2.10"/>
      <sheetName val="2.11"/>
      <sheetName val="2.12@2.14-116.03"/>
      <sheetName val="Rutas.Acarreo"/>
      <sheetName val="2.15"/>
      <sheetName val="2.16"/>
      <sheetName val="2.17"/>
      <sheetName val="2.18"/>
      <sheetName val="&lt;T-4&gt;Sop.Relleno-(Previo)"/>
      <sheetName val="&lt;T-4&gt;Sop.Relleno-(Acumulado)"/>
      <sheetName val="ajustes de reporte relleno"/>
      <sheetName val="&lt;T-4&gt;Sop.Relleno-(Periodo)"/>
      <sheetName val="&lt;T-5&gt;Sop.Pedraplén"/>
      <sheetName val="2.19"/>
      <sheetName val="2.22"/>
      <sheetName val="PN-2.04"/>
      <sheetName val="&lt;T-7&gt;Sop.Perfilado&amp;Grama"/>
      <sheetName val="2.24"/>
      <sheetName val="2.36"/>
      <sheetName val="Mejoramiento Fundación"/>
      <sheetName val="116.01"/>
      <sheetName val="116.02"/>
      <sheetName val="&lt;T-14&gt;Estabilización.Cal"/>
      <sheetName val="&lt;T-15&gt;Estabilización.Cemento"/>
      <sheetName val="PN-2.06"/>
      <sheetName val="Interferencias-Tuberías"/>
      <sheetName val="128.01"/>
      <sheetName val="&lt;Presup&gt;Tubería.Yuca"/>
      <sheetName val="139.01"/>
      <sheetName val="&lt;Presup&gt;Tub.Haras.Nacionales"/>
      <sheetName val="184.01"/>
      <sheetName val="&lt;Presup&gt;Tubería.Mata.Gorda"/>
      <sheetName val="184.02"/>
      <sheetName val="&lt;Presup&gt;Tubería.El.Aguacate"/>
      <sheetName val="184.03"/>
      <sheetName val="&lt;Presup&gt;Tubería.La.Victoria"/>
      <sheetName val="139.02"/>
      <sheetName val="&lt;Presup&gt;Tubería.Juan.Tomás"/>
      <sheetName val="161.01"/>
      <sheetName val="&lt;Presup&gt;Tubería.Mal.Nombre"/>
      <sheetName val="PN-2.01"/>
      <sheetName val="&lt;Presup&gt;Tubería.Varios.Trabajos"/>
      <sheetName val="(3)-Drenaje"/>
      <sheetName val="Cunetas"/>
      <sheetName val="3.1.02"/>
      <sheetName val="3.1.03"/>
      <sheetName val="150.01"/>
      <sheetName val="150.02"/>
      <sheetName val="162.01"/>
      <sheetName val="Drenaje Subterraneo"/>
      <sheetName val="3.3.01"/>
      <sheetName val="3.3.02"/>
      <sheetName val="Alc.Cajón"/>
      <sheetName val="100.02"/>
      <sheetName val="3.4.1.01"/>
      <sheetName val="3.4.1.02"/>
      <sheetName val="3.4.1.03"/>
      <sheetName val="3.4.1.04"/>
      <sheetName val="3.4.1.05"/>
      <sheetName val="3.4.1.06"/>
      <sheetName val="3.4.1.07"/>
      <sheetName val="3.4.1.08"/>
      <sheetName val="3.4.1.09"/>
      <sheetName val="3.4.1.10"/>
      <sheetName val="3.4.1.11"/>
      <sheetName val="3.4.1.12"/>
      <sheetName val="101.01"/>
      <sheetName val="3.4.1.16"/>
      <sheetName val="3.4.1.17"/>
      <sheetName val="Alc.Tubular"/>
      <sheetName val="3.4.2.01"/>
      <sheetName val="3.4.2.03"/>
      <sheetName val="3.4.2.04"/>
      <sheetName val="3.4.2.06"/>
      <sheetName val="3.4.2.07"/>
      <sheetName val="3.4.2.08"/>
      <sheetName val="3.4.2.09"/>
      <sheetName val="3.4.2.10"/>
      <sheetName val="3.4.2.11"/>
      <sheetName val="3.4.2.12"/>
      <sheetName val="&lt;T-6&gt;Sop.Exc.Rell.Estr.Alcant."/>
      <sheetName val="Colectores"/>
      <sheetName val="119.01"/>
      <sheetName val="119.02"/>
      <sheetName val="119.03"/>
      <sheetName val="119.04"/>
      <sheetName val="119.05"/>
      <sheetName val="119.06"/>
      <sheetName val="119.07"/>
      <sheetName val="119.08"/>
      <sheetName val="119.09"/>
      <sheetName val="129.01"/>
      <sheetName val="&lt;T-8&gt;Sop.Acero.Alcantarillas"/>
      <sheetName val="(4)-Estructuras"/>
      <sheetName val="(Puente)-Mal Nombre"/>
      <sheetName val="4.1.1.01"/>
      <sheetName val="4.1.1.04"/>
      <sheetName val="4.1.1.06"/>
      <sheetName val="4.1.1.08"/>
      <sheetName val="104.01"/>
      <sheetName val="104.02"/>
      <sheetName val="4.1.1.9"/>
      <sheetName val="4.1.1.10"/>
      <sheetName val="4.1.1.11"/>
      <sheetName val="4.1.1.12"/>
      <sheetName val="4.1.1.14"/>
      <sheetName val="4.1.1.15"/>
      <sheetName val="4.1.1.16"/>
      <sheetName val="4.1.1.18"/>
      <sheetName val="4.1.1.21"/>
      <sheetName val="130.01"/>
      <sheetName val="4.1.1.22"/>
      <sheetName val="4.1.1.25"/>
      <sheetName val="4.1.1.26"/>
      <sheetName val="120.01"/>
      <sheetName val="104.03"/>
      <sheetName val="4.1.4.04"/>
      <sheetName val="102.01"/>
      <sheetName val="102.02"/>
      <sheetName val="102.03"/>
      <sheetName val="102.04"/>
      <sheetName val="102.05"/>
      <sheetName val="4.1.4.06"/>
      <sheetName val="4.1.4.08"/>
      <sheetName val="4.1.4.09"/>
      <sheetName val="4.1.4.11"/>
      <sheetName val="4.1.4.18"/>
      <sheetName val="(Puente)-Dajao"/>
      <sheetName val="4.1.4.25"/>
      <sheetName val="106.02"/>
      <sheetName val="113.01"/>
      <sheetName val="113.02"/>
      <sheetName val="113.03"/>
      <sheetName val="106.01"/>
      <sheetName val="121.01"/>
      <sheetName val="121.02"/>
      <sheetName val="131.01"/>
      <sheetName val="131.02"/>
      <sheetName val="140.01"/>
      <sheetName val="140.02"/>
      <sheetName val="145.01"/>
      <sheetName val="145.02"/>
      <sheetName val="145.03"/>
      <sheetName val="145.04"/>
      <sheetName val="145.05"/>
      <sheetName val="163.01"/>
      <sheetName val="(Puente)-Haras Nacionales"/>
      <sheetName val="PN-4.2.2.02"/>
      <sheetName val="151.01"/>
      <sheetName val="4.2.2.02"/>
      <sheetName val="4.2.2.03"/>
      <sheetName val="4.2.2.04"/>
      <sheetName val="4.2.2.10"/>
      <sheetName val="151.02"/>
      <sheetName val="4.2.2.11"/>
      <sheetName val="4.2.2.12"/>
      <sheetName val="4.2.2.13"/>
      <sheetName val="103.01"/>
      <sheetName val="103.02"/>
      <sheetName val="103.03"/>
      <sheetName val="103.04"/>
      <sheetName val="105.01"/>
      <sheetName val="105.02"/>
      <sheetName val="105.03"/>
      <sheetName val="4.2.2.15 "/>
      <sheetName val="4.2.2.16"/>
      <sheetName val="4.2.2.17"/>
      <sheetName val="108.01"/>
      <sheetName val="108.02"/>
      <sheetName val="108.03"/>
      <sheetName val="111.01"/>
      <sheetName val="111.02"/>
      <sheetName val="111.03"/>
      <sheetName val="111.04"/>
      <sheetName val="114.01"/>
      <sheetName val="122.01"/>
      <sheetName val="141.01"/>
      <sheetName val="141.02"/>
      <sheetName val="141.03"/>
      <sheetName val="132.01"/>
      <sheetName val="132.02"/>
      <sheetName val="zapata bordillo-haras"/>
      <sheetName val="(Puente)-Yuca"/>
      <sheetName val="4.1.3.04"/>
      <sheetName val="4.1.3.06"/>
      <sheetName val="4.1.3.07"/>
      <sheetName val="4.1.3.08"/>
      <sheetName val="4.1.3.09"/>
      <sheetName val="112.01"/>
      <sheetName val="112.02"/>
      <sheetName val="112.03"/>
      <sheetName val="112.04"/>
      <sheetName val="112.05"/>
      <sheetName val="112.06"/>
      <sheetName val="112.07"/>
      <sheetName val="4.1.3.01"/>
      <sheetName val="4.1.3.18"/>
      <sheetName val="4.1.3.25"/>
      <sheetName val="123.01"/>
      <sheetName val="123.02"/>
      <sheetName val="123.03"/>
      <sheetName val="133.01"/>
      <sheetName val="142.01"/>
      <sheetName val="142.02"/>
      <sheetName val="146.01"/>
      <sheetName val="146.02"/>
      <sheetName val="146.03"/>
      <sheetName val="146.04"/>
      <sheetName val="152.01"/>
      <sheetName val="152.02"/>
      <sheetName val="164.01"/>
      <sheetName val="zapata.bordillo.losa.Yuca"/>
      <sheetName val="172.01"/>
      <sheetName val="172.02"/>
      <sheetName val="172.03"/>
      <sheetName val="PN-4.1.3.01"/>
      <sheetName val="PN-4.1.3.02"/>
      <sheetName val="PN-4.1.3.03"/>
      <sheetName val="PN-4.1.3.04"/>
      <sheetName val="(Puente)-Cabón"/>
      <sheetName val="4.1.2.06"/>
      <sheetName val="4.1.2.07"/>
      <sheetName val="4.1.2.11"/>
      <sheetName val="4.1.2.18"/>
      <sheetName val="4.1.2.20"/>
      <sheetName val="4.1.2.08"/>
      <sheetName val="4.1.2.25"/>
      <sheetName val="134.01"/>
      <sheetName val="134.02"/>
      <sheetName val="134.03"/>
      <sheetName val="143.01"/>
      <sheetName val="147.01"/>
      <sheetName val="153.01"/>
      <sheetName val="165.01"/>
      <sheetName val="165.02"/>
      <sheetName val="165.03"/>
      <sheetName val="173.01"/>
      <sheetName val="173.02"/>
      <sheetName val="PN-4.1.2.01"/>
      <sheetName val="PN-4.1.2.03"/>
      <sheetName val="PN-4.1.2.04"/>
      <sheetName val="PN-4.1.2.05"/>
      <sheetName val="153.02"/>
      <sheetName val="153.03"/>
      <sheetName val="(Puente)-Tossa"/>
      <sheetName val="4.1.5.04"/>
      <sheetName val="4.1.5.06"/>
      <sheetName val="4.1.5.07"/>
      <sheetName val="4.1.5.08"/>
      <sheetName val="4.1.5.09"/>
      <sheetName val="4.1.5.11"/>
      <sheetName val="154.01"/>
      <sheetName val="154.02"/>
      <sheetName val="135.01"/>
      <sheetName val="135.02"/>
      <sheetName val="135.03"/>
      <sheetName val="135.04"/>
      <sheetName val="135.05"/>
      <sheetName val="166.01"/>
      <sheetName val="174.01"/>
      <sheetName val="174.02"/>
      <sheetName val="174.03"/>
      <sheetName val="PN-4.1.5.03"/>
      <sheetName val="PN-4.1.5.05"/>
      <sheetName val="PN-4.1.5.06"/>
      <sheetName val="PN-4.1.5.07"/>
      <sheetName val="PN-4.1.5.08"/>
      <sheetName val="PN-4.1.5.09"/>
      <sheetName val="PN-4.1.5.11"/>
      <sheetName val="PN-4.1.5.12"/>
      <sheetName val="174.04"/>
      <sheetName val="174.05"/>
      <sheetName val="174.06"/>
      <sheetName val="174.07"/>
      <sheetName val="PN-4.1.5.13"/>
      <sheetName val="(Puente)-Ozama"/>
      <sheetName val="4.1.6.02"/>
      <sheetName val="4.1.6.05"/>
      <sheetName val="4.1.6.07"/>
      <sheetName val="4.1.6.09"/>
      <sheetName val="4.1.6.10"/>
      <sheetName val="&lt;P.U.&gt;Estructura.Puente"/>
      <sheetName val="4.1.6.13"/>
      <sheetName val="4.1.6.17"/>
      <sheetName val="175.01"/>
      <sheetName val="175.02"/>
      <sheetName val="175.03"/>
      <sheetName val="175.04"/>
      <sheetName val="PN-4.1.6.03"/>
      <sheetName val="175.05"/>
      <sheetName val="144.01"/>
      <sheetName val="144.02"/>
      <sheetName val="144.03"/>
      <sheetName val="155.01"/>
      <sheetName val="155.02"/>
      <sheetName val="155.03"/>
      <sheetName val="PN-4.1.6.06"/>
      <sheetName val="PN-4.1.6.09@PN-4.1.6.11"/>
      <sheetName val="PN-4.1.6.14"/>
      <sheetName val="(Puente)-Juan Tomas"/>
      <sheetName val="156.01"/>
      <sheetName val="156.02"/>
      <sheetName val="167.01"/>
      <sheetName val="176.01"/>
      <sheetName val="176.02"/>
      <sheetName val="176.03"/>
      <sheetName val="176.04"/>
      <sheetName val="176.05"/>
      <sheetName val="176.06"/>
      <sheetName val="176.07"/>
      <sheetName val="176.08"/>
      <sheetName val="176.09"/>
      <sheetName val="176.10"/>
      <sheetName val="176.11"/>
      <sheetName val="176.12"/>
      <sheetName val="PN-4.1.7.04"/>
      <sheetName val="PN-4.1.7.05"/>
      <sheetName val="PN-4.1.7.06"/>
      <sheetName val="PN-4.1.7.09"/>
      <sheetName val="PN-4.1.7.10"/>
      <sheetName val="PN-4.1.7.11"/>
      <sheetName val="PN-4.1.7.12"/>
      <sheetName val="PN-4.1.7.14"/>
      <sheetName val="PN-4.1.7.20"/>
      <sheetName val="PN-4.1.7.29"/>
      <sheetName val="(Distribuidor)-Punta-Yamasá"/>
      <sheetName val="4.2.1.05"/>
      <sheetName val="4.2.1.17"/>
      <sheetName val="4.2.1.10 "/>
      <sheetName val="4.2.1.11"/>
      <sheetName val="4.2.1.13"/>
      <sheetName val="115.01"/>
      <sheetName val="115.02"/>
      <sheetName val="115.03"/>
      <sheetName val="115.04"/>
      <sheetName val="115.05"/>
      <sheetName val="115.06"/>
      <sheetName val="115.07"/>
      <sheetName val="115.08"/>
      <sheetName val="124.01"/>
      <sheetName val="124.02"/>
      <sheetName val="124.03"/>
      <sheetName val="124.04"/>
      <sheetName val="124.05"/>
      <sheetName val="148.01"/>
      <sheetName val="148.02"/>
      <sheetName val="157.01"/>
      <sheetName val="157.02"/>
      <sheetName val="PN-4.2.1.03"/>
      <sheetName val="PN-4.2.1.05"/>
      <sheetName val="PN-4.2.1.08"/>
      <sheetName val="4.2.1.16"/>
      <sheetName val="4.2.1.21"/>
      <sheetName val="4.2.1.29"/>
      <sheetName val="4.2.1.30"/>
      <sheetName val="registros punta"/>
      <sheetName val="(Distribuidor)-La Victoria"/>
      <sheetName val="4.2.4.10"/>
      <sheetName val="4.2.4.04"/>
      <sheetName val="4.2.4.11"/>
      <sheetName val="4.2.4.15"/>
      <sheetName val="4.2.4.16"/>
      <sheetName val="4.2.4.13"/>
      <sheetName val="125.01"/>
      <sheetName val="125.02"/>
      <sheetName val="177.01"/>
      <sheetName val="177.02"/>
      <sheetName val="177.03"/>
      <sheetName val="177.04"/>
      <sheetName val="177.05"/>
      <sheetName val="177.06"/>
      <sheetName val="177.07"/>
      <sheetName val="158.01"/>
      <sheetName val="158.02"/>
      <sheetName val="158.03"/>
      <sheetName val="158.04"/>
      <sheetName val="158.05"/>
      <sheetName val="(Distribuidor)-Carre.Samaná"/>
      <sheetName val="4.2.5.01"/>
      <sheetName val="4.2.5.03"/>
      <sheetName val="4.2.5.11"/>
      <sheetName val="4.2.5.12"/>
      <sheetName val="4.2.5.13"/>
      <sheetName val="4.2.5.14"/>
      <sheetName val="178.01"/>
      <sheetName val="178.02"/>
      <sheetName val="178.03"/>
      <sheetName val="178.04"/>
      <sheetName val="178.05"/>
      <sheetName val="PN-4.2.5.04"/>
      <sheetName val="PN-4.2.5.08"/>
      <sheetName val="PN-4.2.5.12"/>
      <sheetName val="PN-4.2.5.15"/>
      <sheetName val="(Paso Inferior)-La Victoria"/>
      <sheetName val="4.3.2.10"/>
      <sheetName val="4.3.2.11"/>
      <sheetName val="4.3.2.12"/>
      <sheetName val="4.3.2.14"/>
      <sheetName val="4.3.2.15"/>
      <sheetName val="4.3.2.18"/>
      <sheetName val="4.3.2.21"/>
      <sheetName val="4.3.2.22"/>
      <sheetName val="(Paso Inferior)-Mata Mamón"/>
      <sheetName val="4.3.3.10"/>
      <sheetName val="4.3.3.11"/>
      <sheetName val="4.3.3.12"/>
      <sheetName val="4.3.3.14"/>
      <sheetName val="4.3.3.18"/>
      <sheetName val="4.3.3.21"/>
      <sheetName val="4.3.3.22"/>
      <sheetName val="(Paso Inferior)-Yabacao"/>
      <sheetName val="136.01"/>
      <sheetName val="136.02"/>
      <sheetName val="136.03"/>
      <sheetName val="136.04"/>
      <sheetName val="149.01"/>
      <sheetName val="136.05"/>
      <sheetName val="(Puente)-Provisional Ozama "/>
      <sheetName val="117.01"/>
      <sheetName val="117.02"/>
      <sheetName val="117.03"/>
      <sheetName val="117.04"/>
      <sheetName val="(Paso Inferior) El Aguacate"/>
      <sheetName val="(Paso Inferior)-Los Rojas"/>
      <sheetName val="159.01"/>
      <sheetName val="159.02"/>
      <sheetName val="159.03"/>
      <sheetName val="159.04"/>
      <sheetName val="168.01"/>
      <sheetName val="168.02"/>
      <sheetName val="168.03"/>
      <sheetName val="179.01"/>
      <sheetName val="PN-4.3.6.06"/>
      <sheetName val="(Paso Inferior)-El Aguacate"/>
      <sheetName val="169.01"/>
      <sheetName val="169.02"/>
      <sheetName val="Aguacate-.01"/>
      <sheetName val="169.03"/>
      <sheetName val="169.04"/>
      <sheetName val="180.01"/>
      <sheetName val="170.01"/>
      <sheetName val="170.02"/>
      <sheetName val="PN-4.3.5.03"/>
      <sheetName val="PN-4.3.5.04"/>
      <sheetName val="PN-4.3.5.05"/>
      <sheetName val="(Paso Inferior)-Mal Nombre"/>
      <sheetName val="170.03"/>
      <sheetName val="170.04"/>
      <sheetName val="181.01"/>
      <sheetName val="181.02"/>
      <sheetName val="117.05"/>
      <sheetName val="117.06"/>
      <sheetName val="126.01"/>
      <sheetName val="126.02"/>
      <sheetName val="137.01"/>
      <sheetName val="&lt;T-12&gt;Sop.Pedrap.Puente.Prov."/>
      <sheetName val="PN-4.3.1.03"/>
      <sheetName val="PN-4.3.1.05"/>
      <sheetName val="PN-4.3.1.07"/>
      <sheetName val="&lt;T-9&gt;Sop.Pilotes"/>
      <sheetName val="&lt;T-10&gt;Sop.Acero.Puentes"/>
      <sheetName val="Misceláneos-Estr."/>
      <sheetName val="182.01"/>
      <sheetName val="&lt;P.U.&gt;Acero.Refuerzo"/>
      <sheetName val="&lt;P.U.&gt;Pretensado.Cable.Acero"/>
      <sheetName val="Wick.Drains-Geopier"/>
      <sheetName val="109.01"/>
      <sheetName val="118.01"/>
      <sheetName val="118.02"/>
      <sheetName val="127.01"/>
      <sheetName val="171.01@171.03"/>
      <sheetName val="127.02"/>
      <sheetName val="127.03"/>
      <sheetName val="138.01"/>
      <sheetName val="&lt;T-13&gt;Drenes.Verticales"/>
      <sheetName val="&lt;T-16&gt;Pre-Perforación.Drenes"/>
      <sheetName val="&lt;T-17&gt;Columna.de.Grava"/>
      <sheetName val="&lt;T-18&gt;Columna.Grava.Terravanza"/>
      <sheetName val="Peaje"/>
      <sheetName val="4.4.02"/>
      <sheetName val="PN-4.4.01"/>
      <sheetName val="PN-4.4.02"/>
      <sheetName val="(5)-Estructura.de.Pavimento"/>
      <sheetName val="5.01"/>
      <sheetName val="5.02"/>
      <sheetName val="5.03@5.06"/>
      <sheetName val="5.07@5.10"/>
      <sheetName val="5.11"/>
      <sheetName val="5.12"/>
      <sheetName val="5.13"/>
      <sheetName val="5.14"/>
      <sheetName val="5.15"/>
      <sheetName val="&lt;T-2&gt;Acopio.Base.Planta.Indio"/>
      <sheetName val="&lt;P.U.&gt;Base.Estabilizada"/>
      <sheetName val="5.16@5.19"/>
      <sheetName val="160.01"/>
      <sheetName val="160.02"/>
      <sheetName val="183.01"/>
      <sheetName val="183.02"/>
      <sheetName val="PN-5.01"/>
      <sheetName val="PN-5.03"/>
      <sheetName val="PN-5.04"/>
      <sheetName val="PN-5.05"/>
      <sheetName val="&lt;T-19&gt;Sop.SubBase"/>
      <sheetName val="&lt;T-20&gt;Sop.Base"/>
      <sheetName val="&lt;T-21&gt;Sop.Asfalto"/>
      <sheetName val="(6)-Terminaciones"/>
      <sheetName val="6.2.01"/>
      <sheetName val="6.3.01"/>
      <sheetName val="6.3.02"/>
      <sheetName val="6.3.03"/>
      <sheetName val="6.3.04"/>
      <sheetName val="6.3.05"/>
      <sheetName val="6.3.19"/>
      <sheetName val="6.3.20"/>
      <sheetName val="6.3.21"/>
      <sheetName val="6.1.01 Contenes"/>
      <sheetName val="6.1.02 Bordillos"/>
      <sheetName val="6.1.03 Aceras Hormigon "/>
      <sheetName val="6.1.04Relleno Acera"/>
      <sheetName val="Paisajismo"/>
      <sheetName val="Iluminacion Vial"/>
      <sheetName val="(7)-Electrificación e ilum."/>
      <sheetName val="7.01"/>
      <sheetName val="7.02"/>
      <sheetName val="(Reembolsables)-Militares"/>
      <sheetName val="107.01"/>
      <sheetName val="185.01"/>
      <sheetName val="&lt;T-11&gt;Sop.Militares"/>
      <sheetName val="(Reembolsables)-Interf.Electric"/>
      <sheetName val="186.01"/>
      <sheetName val="Pres. Interferencia Electrica"/>
      <sheetName val="(110)-Puente.Provisional"/>
      <sheetName val="110.01"/>
      <sheetName val="x1-relleno prueba"/>
      <sheetName val="&lt;x1&gt;Relleno.Prueba.Avenida"/>
      <sheetName val="&lt;Estatus Proyecto&gt;"/>
      <sheetName val="TC-C27"/>
      <sheetName val="EX-V28"/>
      <sheetName val="RV-C13"/>
      <sheetName val="RV-C28"/>
      <sheetName val="EXC. QMC"/>
      <sheetName val="RV-H27"/>
      <sheetName val="EX-C36"/>
      <sheetName val="CF-C12"/>
      <sheetName val="EX-C37"/>
      <sheetName val="EX-C20"/>
      <sheetName val="EX-C24"/>
      <sheetName val="TRACT.MINA"/>
      <sheetName val="EX-C38"/>
      <sheetName val="EX-C27"/>
      <sheetName val="EX-C42"/>
      <sheetName val="% Ralenti CF-C12."/>
      <sheetName val="% Ralenti EXC."/>
      <sheetName val="% Ralenti EXC. (2)"/>
      <sheetName val="REND."/>
      <sheetName val="Produccion"/>
      <sheetName val="trac"/>
      <sheetName val="T. HORA"/>
      <sheetName val="Base de Dato"/>
      <sheetName val="Precio"/>
      <sheetName val="ANALISIS_STO_DGO2"/>
      <sheetName val="PRES__BOCA_NUEVA2"/>
      <sheetName val="CONTRARO_SEÑALIZACIONES2"/>
      <sheetName val="EDIFICIO_COUNTERS"/>
      <sheetName val="LISTADO_INSUMOS_DEL_2000"/>
      <sheetName val="Presup_"/>
      <sheetName val="ANALISIS_STO_DGO3"/>
      <sheetName val="PRES__BOCA_NUEVA3"/>
      <sheetName val="CONTRARO_SEÑALIZACIONES3"/>
      <sheetName val="EDIFICIO_COUNTERS1"/>
      <sheetName val="LISTADO_INSUMOS_DEL_20001"/>
      <sheetName val="Presup_1"/>
      <sheetName val="Análisis_de_Precios"/>
      <sheetName val="Resumen_Precio_Equipos"/>
      <sheetName val="O_M__y_Salarios"/>
      <sheetName val="Analisis de precios SURFACE"/>
      <sheetName val="Sheet1"/>
      <sheetName val="Sheet2"/>
      <sheetName val="Sheet3"/>
      <sheetName val="Los Ángeles (Fase II)"/>
      <sheetName val="MANO DE OBRA"/>
      <sheetName val="ANALISIS_STO_DGO4"/>
      <sheetName val="PRES__BOCA_NUEVA4"/>
      <sheetName val="CONTRARO_SEÑALIZACIONES4"/>
      <sheetName val="EDIFICIO_COUNTERS2"/>
      <sheetName val="Presup_2"/>
      <sheetName val="LISTADO_INSUMOS_DEL_20002"/>
      <sheetName val="Análisis_de_Precios1"/>
      <sheetName val="Resumen_Precio_Equipos1"/>
      <sheetName val="O_M__y_Salarios1"/>
      <sheetName val="PRESUP__HOSPIT__VERON"/>
      <sheetName val="Planilla_&lt;ENM#5&gt;"/>
      <sheetName val="Resumen_Reducciones"/>
      <sheetName val="Planilla___"/>
      <sheetName val="Estudios_y_Diseños"/>
      <sheetName val="&lt;T-0&gt;Sop_Estudios_y_Diseños"/>
      <sheetName val="Otros_Indirectos"/>
      <sheetName val="(1)-Trab_Gen"/>
      <sheetName val="1_01"/>
      <sheetName val="1_02"/>
      <sheetName val="1_03"/>
      <sheetName val="1_04"/>
      <sheetName val="1_05"/>
      <sheetName val="(2)-Mov_Tierra"/>
      <sheetName val="2_01"/>
      <sheetName val="2_02"/>
      <sheetName val="2_03"/>
      <sheetName val="&lt;T-1&gt;Sop_Alambradas"/>
      <sheetName val="100_01"/>
      <sheetName val="2_06"/>
      <sheetName val="2_07"/>
      <sheetName val="2_09"/>
      <sheetName val="&lt;T-3&gt;Sop_Exc_Inservible_&amp;_NClas"/>
      <sheetName val="2_10"/>
      <sheetName val="2_11"/>
      <sheetName val="2_12@2_14-116_03"/>
      <sheetName val="Rutas_Acarreo"/>
      <sheetName val="2_15"/>
      <sheetName val="2_16"/>
      <sheetName val="2_17"/>
      <sheetName val="2_18"/>
      <sheetName val="&lt;T-4&gt;Sop_Relleno-(Previo)"/>
      <sheetName val="&lt;T-4&gt;Sop_Relleno-(Acumulado)"/>
      <sheetName val="ajustes_de_reporte_relleno"/>
      <sheetName val="&lt;T-4&gt;Sop_Relleno-(Periodo)"/>
      <sheetName val="&lt;T-5&gt;Sop_Pedraplén"/>
      <sheetName val="2_19"/>
      <sheetName val="2_22"/>
      <sheetName val="PN-2_04"/>
      <sheetName val="&lt;T-7&gt;Sop_Perfilado&amp;Grama"/>
      <sheetName val="2_24"/>
      <sheetName val="2_36"/>
      <sheetName val="Mejoramiento_Fundación"/>
      <sheetName val="116_01"/>
      <sheetName val="116_02"/>
      <sheetName val="&lt;T-14&gt;Estabilización_Cal"/>
      <sheetName val="&lt;T-15&gt;Estabilización_Cemento"/>
      <sheetName val="PN-2_06"/>
      <sheetName val="128_01"/>
      <sheetName val="&lt;Presup&gt;Tubería_Yuca"/>
      <sheetName val="139_01"/>
      <sheetName val="&lt;Presup&gt;Tub_Haras_Nacionales"/>
      <sheetName val="184_01"/>
      <sheetName val="&lt;Presup&gt;Tubería_Mata_Gorda"/>
      <sheetName val="184_02"/>
      <sheetName val="&lt;Presup&gt;Tubería_El_Aguacate"/>
      <sheetName val="184_03"/>
      <sheetName val="&lt;Presup&gt;Tubería_La_Victoria"/>
      <sheetName val="139_02"/>
      <sheetName val="&lt;Presup&gt;Tubería_Juan_Tomás"/>
      <sheetName val="161_01"/>
      <sheetName val="&lt;Presup&gt;Tubería_Mal_Nombre"/>
      <sheetName val="PN-2_01"/>
      <sheetName val="&lt;Presup&gt;Tubería_Varios_Trabajos"/>
      <sheetName val="3_1_02"/>
      <sheetName val="3_1_03"/>
      <sheetName val="150_01"/>
      <sheetName val="150_02"/>
      <sheetName val="162_01"/>
      <sheetName val="Drenaje_Subterraneo"/>
      <sheetName val="3_3_01"/>
      <sheetName val="3_3_02"/>
      <sheetName val="Alc_Cajón"/>
      <sheetName val="100_02"/>
      <sheetName val="3_4_1_01"/>
      <sheetName val="3_4_1_02"/>
      <sheetName val="3_4_1_03"/>
      <sheetName val="3_4_1_04"/>
      <sheetName val="3_4_1_05"/>
      <sheetName val="3_4_1_06"/>
      <sheetName val="3_4_1_07"/>
      <sheetName val="3_4_1_08"/>
      <sheetName val="3_4_1_09"/>
      <sheetName val="3_4_1_10"/>
      <sheetName val="3_4_1_11"/>
      <sheetName val="3_4_1_12"/>
      <sheetName val="101_01"/>
      <sheetName val="3_4_1_16"/>
      <sheetName val="3_4_1_17"/>
      <sheetName val="Alc_Tubular"/>
      <sheetName val="3_4_2_01"/>
      <sheetName val="3_4_2_03"/>
      <sheetName val="3_4_2_04"/>
      <sheetName val="3_4_2_06"/>
      <sheetName val="3_4_2_07"/>
      <sheetName val="3_4_2_08"/>
      <sheetName val="3_4_2_09"/>
      <sheetName val="3_4_2_10"/>
      <sheetName val="3_4_2_11"/>
      <sheetName val="3_4_2_12"/>
      <sheetName val="&lt;T-6&gt;Sop_Exc_Rell_Estr_Alcant_"/>
      <sheetName val="119_01"/>
      <sheetName val="119_02"/>
      <sheetName val="119_03"/>
      <sheetName val="119_04"/>
      <sheetName val="119_05"/>
      <sheetName val="119_06"/>
      <sheetName val="119_07"/>
      <sheetName val="119_08"/>
      <sheetName val="119_09"/>
      <sheetName val="129_01"/>
      <sheetName val="&lt;T-8&gt;Sop_Acero_Alcantarillas"/>
      <sheetName val="(Puente)-Mal_Nombre"/>
      <sheetName val="4_1_1_01"/>
      <sheetName val="4_1_1_04"/>
      <sheetName val="4_1_1_06"/>
      <sheetName val="4_1_1_08"/>
      <sheetName val="104_01"/>
      <sheetName val="104_02"/>
      <sheetName val="4_1_1_9"/>
      <sheetName val="4_1_1_10"/>
      <sheetName val="4_1_1_11"/>
      <sheetName val="4_1_1_12"/>
      <sheetName val="4_1_1_14"/>
      <sheetName val="4_1_1_15"/>
      <sheetName val="4_1_1_16"/>
      <sheetName val="4_1_1_18"/>
      <sheetName val="4_1_1_21"/>
      <sheetName val="130_01"/>
      <sheetName val="4_1_1_22"/>
      <sheetName val="4_1_1_25"/>
      <sheetName val="4_1_1_26"/>
      <sheetName val="120_01"/>
      <sheetName val="104_03"/>
      <sheetName val="4_1_4_04"/>
      <sheetName val="102_01"/>
      <sheetName val="102_02"/>
      <sheetName val="102_03"/>
      <sheetName val="102_04"/>
      <sheetName val="102_05"/>
      <sheetName val="4_1_4_06"/>
      <sheetName val="4_1_4_08"/>
      <sheetName val="4_1_4_09"/>
      <sheetName val="4_1_4_11"/>
      <sheetName val="4_1_4_18"/>
      <sheetName val="4_1_4_25"/>
      <sheetName val="106_02"/>
      <sheetName val="113_01"/>
      <sheetName val="113_02"/>
      <sheetName val="113_03"/>
      <sheetName val="106_01"/>
      <sheetName val="121_01"/>
      <sheetName val="121_02"/>
      <sheetName val="131_01"/>
      <sheetName val="131_02"/>
      <sheetName val="140_01"/>
      <sheetName val="140_02"/>
      <sheetName val="145_01"/>
      <sheetName val="145_02"/>
      <sheetName val="145_03"/>
      <sheetName val="145_04"/>
      <sheetName val="145_05"/>
      <sheetName val="163_01"/>
      <sheetName val="(Puente)-Haras_Nacionales"/>
      <sheetName val="PN-4_2_2_02"/>
      <sheetName val="151_01"/>
      <sheetName val="4_2_2_02"/>
      <sheetName val="4_2_2_03"/>
      <sheetName val="4_2_2_04"/>
      <sheetName val="4_2_2_10"/>
      <sheetName val="151_02"/>
      <sheetName val="4_2_2_11"/>
      <sheetName val="4_2_2_12"/>
      <sheetName val="4_2_2_13"/>
      <sheetName val="103_01"/>
      <sheetName val="103_02"/>
      <sheetName val="103_03"/>
      <sheetName val="103_04"/>
      <sheetName val="105_01"/>
      <sheetName val="105_02"/>
      <sheetName val="105_03"/>
      <sheetName val="4_2_2_15_"/>
      <sheetName val="4_2_2_16"/>
      <sheetName val="4_2_2_17"/>
      <sheetName val="108_01"/>
      <sheetName val="108_02"/>
      <sheetName val="108_03"/>
      <sheetName val="111_01"/>
      <sheetName val="111_02"/>
      <sheetName val="111_03"/>
      <sheetName val="111_04"/>
      <sheetName val="114_01"/>
      <sheetName val="122_01"/>
      <sheetName val="141_01"/>
      <sheetName val="141_02"/>
      <sheetName val="141_03"/>
      <sheetName val="132_01"/>
      <sheetName val="132_02"/>
      <sheetName val="zapata_bordillo-haras"/>
      <sheetName val="4_1_3_04"/>
      <sheetName val="4_1_3_06"/>
      <sheetName val="4_1_3_07"/>
      <sheetName val="4_1_3_08"/>
      <sheetName val="4_1_3_09"/>
      <sheetName val="112_01"/>
      <sheetName val="112_02"/>
      <sheetName val="112_03"/>
      <sheetName val="112_04"/>
      <sheetName val="112_05"/>
      <sheetName val="112_06"/>
      <sheetName val="112_07"/>
      <sheetName val="4_1_3_01"/>
      <sheetName val="4_1_3_18"/>
      <sheetName val="4_1_3_25"/>
      <sheetName val="123_01"/>
      <sheetName val="123_02"/>
      <sheetName val="123_03"/>
      <sheetName val="133_01"/>
      <sheetName val="142_01"/>
      <sheetName val="142_02"/>
      <sheetName val="146_01"/>
      <sheetName val="146_02"/>
      <sheetName val="146_03"/>
      <sheetName val="146_04"/>
      <sheetName val="152_01"/>
      <sheetName val="152_02"/>
      <sheetName val="164_01"/>
      <sheetName val="zapata_bordillo_losa_Yuca"/>
      <sheetName val="172_01"/>
      <sheetName val="172_02"/>
      <sheetName val="172_03"/>
      <sheetName val="PN-4_1_3_01"/>
      <sheetName val="PN-4_1_3_02"/>
      <sheetName val="PN-4_1_3_03"/>
      <sheetName val="PN-4_1_3_04"/>
      <sheetName val="4_1_2_06"/>
      <sheetName val="4_1_2_07"/>
      <sheetName val="4_1_2_11"/>
      <sheetName val="4_1_2_18"/>
      <sheetName val="4_1_2_20"/>
      <sheetName val="4_1_2_08"/>
      <sheetName val="4_1_2_25"/>
      <sheetName val="134_01"/>
      <sheetName val="134_02"/>
      <sheetName val="134_03"/>
      <sheetName val="143_01"/>
      <sheetName val="147_01"/>
      <sheetName val="153_01"/>
      <sheetName val="165_01"/>
      <sheetName val="165_02"/>
      <sheetName val="165_03"/>
      <sheetName val="173_01"/>
      <sheetName val="173_02"/>
      <sheetName val="PN-4_1_2_01"/>
      <sheetName val="PN-4_1_2_03"/>
      <sheetName val="PN-4_1_2_04"/>
      <sheetName val="PN-4_1_2_05"/>
      <sheetName val="153_02"/>
      <sheetName val="153_03"/>
      <sheetName val="4_1_5_04"/>
      <sheetName val="4_1_5_06"/>
      <sheetName val="4_1_5_07"/>
      <sheetName val="4_1_5_08"/>
      <sheetName val="4_1_5_09"/>
      <sheetName val="4_1_5_11"/>
      <sheetName val="154_01"/>
      <sheetName val="154_02"/>
      <sheetName val="135_01"/>
      <sheetName val="135_02"/>
      <sheetName val="135_03"/>
      <sheetName val="135_04"/>
      <sheetName val="135_05"/>
      <sheetName val="166_01"/>
      <sheetName val="174_01"/>
      <sheetName val="174_02"/>
      <sheetName val="174_03"/>
      <sheetName val="PN-4_1_5_03"/>
      <sheetName val="PN-4_1_5_05"/>
      <sheetName val="PN-4_1_5_06"/>
      <sheetName val="PN-4_1_5_07"/>
      <sheetName val="PN-4_1_5_08"/>
      <sheetName val="PN-4_1_5_09"/>
      <sheetName val="PN-4_1_5_11"/>
      <sheetName val="PN-4_1_5_12"/>
      <sheetName val="174_04"/>
      <sheetName val="174_05"/>
      <sheetName val="174_06"/>
      <sheetName val="174_07"/>
      <sheetName val="PN-4_1_5_13"/>
      <sheetName val="4_1_6_02"/>
      <sheetName val="4_1_6_05"/>
      <sheetName val="4_1_6_07"/>
      <sheetName val="4_1_6_09"/>
      <sheetName val="4_1_6_10"/>
      <sheetName val="&lt;P_U_&gt;Estructura_Puente"/>
      <sheetName val="4_1_6_13"/>
      <sheetName val="4_1_6_17"/>
      <sheetName val="175_01"/>
      <sheetName val="175_02"/>
      <sheetName val="175_03"/>
      <sheetName val="175_04"/>
      <sheetName val="PN-4_1_6_03"/>
      <sheetName val="175_05"/>
      <sheetName val="144_01"/>
      <sheetName val="144_02"/>
      <sheetName val="144_03"/>
      <sheetName val="155_01"/>
      <sheetName val="155_02"/>
      <sheetName val="155_03"/>
      <sheetName val="PN-4_1_6_06"/>
      <sheetName val="PN-4_1_6_09@PN-4_1_6_11"/>
      <sheetName val="PN-4_1_6_14"/>
      <sheetName val="(Puente)-Juan_Tomas"/>
      <sheetName val="156_01"/>
      <sheetName val="156_02"/>
      <sheetName val="167_01"/>
      <sheetName val="176_01"/>
      <sheetName val="176_02"/>
      <sheetName val="176_03"/>
      <sheetName val="176_04"/>
      <sheetName val="176_05"/>
      <sheetName val="176_06"/>
      <sheetName val="176_07"/>
      <sheetName val="176_08"/>
      <sheetName val="176_09"/>
      <sheetName val="176_10"/>
      <sheetName val="176_11"/>
      <sheetName val="176_12"/>
      <sheetName val="PN-4_1_7_04"/>
      <sheetName val="PN-4_1_7_05"/>
      <sheetName val="PN-4_1_7_06"/>
      <sheetName val="PN-4_1_7_09"/>
      <sheetName val="PN-4_1_7_10"/>
      <sheetName val="PN-4_1_7_11"/>
      <sheetName val="PN-4_1_7_12"/>
      <sheetName val="PN-4_1_7_14"/>
      <sheetName val="PN-4_1_7_20"/>
      <sheetName val="PN-4_1_7_29"/>
      <sheetName val="4_2_1_05"/>
      <sheetName val="4_2_1_17"/>
      <sheetName val="4_2_1_10_"/>
      <sheetName val="4_2_1_11"/>
      <sheetName val="4_2_1_13"/>
      <sheetName val="115_01"/>
      <sheetName val="115_02"/>
      <sheetName val="115_03"/>
      <sheetName val="115_04"/>
      <sheetName val="115_05"/>
      <sheetName val="115_06"/>
      <sheetName val="115_07"/>
      <sheetName val="115_08"/>
      <sheetName val="124_01"/>
      <sheetName val="124_02"/>
      <sheetName val="124_03"/>
      <sheetName val="124_04"/>
      <sheetName val="124_05"/>
      <sheetName val="148_01"/>
      <sheetName val="148_02"/>
      <sheetName val="157_01"/>
      <sheetName val="157_02"/>
      <sheetName val="PN-4_2_1_03"/>
      <sheetName val="PN-4_2_1_05"/>
      <sheetName val="PN-4_2_1_08"/>
      <sheetName val="4_2_1_16"/>
      <sheetName val="4_2_1_21"/>
      <sheetName val="4_2_1_29"/>
      <sheetName val="4_2_1_30"/>
      <sheetName val="registros_punta"/>
      <sheetName val="(Distribuidor)-La_Victoria"/>
      <sheetName val="4_2_4_10"/>
      <sheetName val="4_2_4_04"/>
      <sheetName val="4_2_4_11"/>
      <sheetName val="4_2_4_15"/>
      <sheetName val="4_2_4_16"/>
      <sheetName val="4_2_4_13"/>
      <sheetName val="125_01"/>
      <sheetName val="125_02"/>
      <sheetName val="177_01"/>
      <sheetName val="177_02"/>
      <sheetName val="177_03"/>
      <sheetName val="177_04"/>
      <sheetName val="177_05"/>
      <sheetName val="177_06"/>
      <sheetName val="177_07"/>
      <sheetName val="158_01"/>
      <sheetName val="158_02"/>
      <sheetName val="158_03"/>
      <sheetName val="158_04"/>
      <sheetName val="158_05"/>
      <sheetName val="(Distribuidor)-Carre_Samaná"/>
      <sheetName val="4_2_5_01"/>
      <sheetName val="4_2_5_03"/>
      <sheetName val="4_2_5_11"/>
      <sheetName val="4_2_5_12"/>
      <sheetName val="4_2_5_13"/>
      <sheetName val="4_2_5_14"/>
      <sheetName val="178_01"/>
      <sheetName val="178_02"/>
      <sheetName val="178_03"/>
      <sheetName val="178_04"/>
      <sheetName val="178_05"/>
      <sheetName val="PN-4_2_5_04"/>
      <sheetName val="PN-4_2_5_08"/>
      <sheetName val="PN-4_2_5_12"/>
      <sheetName val="PN-4_2_5_15"/>
      <sheetName val="(Paso_Inferior)-La_Victoria"/>
      <sheetName val="4_3_2_10"/>
      <sheetName val="4_3_2_11"/>
      <sheetName val="4_3_2_12"/>
      <sheetName val="4_3_2_14"/>
      <sheetName val="4_3_2_15"/>
      <sheetName val="4_3_2_18"/>
      <sheetName val="4_3_2_21"/>
      <sheetName val="4_3_2_22"/>
      <sheetName val="(Paso_Inferior)-Mata_Mamón"/>
      <sheetName val="4_3_3_10"/>
      <sheetName val="4_3_3_11"/>
      <sheetName val="4_3_3_12"/>
      <sheetName val="4_3_3_14"/>
      <sheetName val="4_3_3_18"/>
      <sheetName val="4_3_3_21"/>
      <sheetName val="4_3_3_22"/>
      <sheetName val="(Paso_Inferior)-Yabacao"/>
      <sheetName val="136_01"/>
      <sheetName val="136_02"/>
      <sheetName val="136_03"/>
      <sheetName val="136_04"/>
      <sheetName val="149_01"/>
      <sheetName val="136_05"/>
      <sheetName val="(Puente)-Provisional_Ozama_"/>
      <sheetName val="117_01"/>
      <sheetName val="117_02"/>
      <sheetName val="117_03"/>
      <sheetName val="117_04"/>
      <sheetName val="(Paso_Inferior)_El_Aguacate"/>
      <sheetName val="(Paso_Inferior)-Los_Rojas"/>
      <sheetName val="159_01"/>
      <sheetName val="159_02"/>
      <sheetName val="159_03"/>
      <sheetName val="159_04"/>
      <sheetName val="168_01"/>
      <sheetName val="168_02"/>
      <sheetName val="168_03"/>
      <sheetName val="179_01"/>
      <sheetName val="PN-4_3_6_06"/>
      <sheetName val="(Paso_Inferior)-El_Aguacate"/>
      <sheetName val="169_01"/>
      <sheetName val="169_02"/>
      <sheetName val="Aguacate-_01"/>
      <sheetName val="169_03"/>
      <sheetName val="169_04"/>
      <sheetName val="180_01"/>
      <sheetName val="170_01"/>
      <sheetName val="170_02"/>
      <sheetName val="PN-4_3_5_03"/>
      <sheetName val="PN-4_3_5_04"/>
      <sheetName val="PN-4_3_5_05"/>
      <sheetName val="(Paso_Inferior)-Mal_Nombre"/>
      <sheetName val="170_03"/>
      <sheetName val="170_04"/>
      <sheetName val="181_01"/>
      <sheetName val="181_02"/>
      <sheetName val="117_05"/>
      <sheetName val="117_06"/>
      <sheetName val="126_01"/>
      <sheetName val="126_02"/>
      <sheetName val="137_01"/>
      <sheetName val="&lt;T-12&gt;Sop_Pedrap_Puente_Prov_"/>
      <sheetName val="PN-4_3_1_03"/>
      <sheetName val="PN-4_3_1_05"/>
      <sheetName val="PN-4_3_1_07"/>
      <sheetName val="&lt;T-9&gt;Sop_Pilotes"/>
      <sheetName val="&lt;T-10&gt;Sop_Acero_Puentes"/>
      <sheetName val="Misceláneos-Estr_"/>
      <sheetName val="182_01"/>
      <sheetName val="&lt;P_U_&gt;Acero_Refuerzo"/>
      <sheetName val="&lt;P_U_&gt;Pretensado_Cable_Acero"/>
      <sheetName val="Wick_Drains-Geopier"/>
      <sheetName val="109_01"/>
      <sheetName val="118_01"/>
      <sheetName val="118_02"/>
      <sheetName val="127_01"/>
      <sheetName val="171_01@171_03"/>
      <sheetName val="127_02"/>
      <sheetName val="127_03"/>
      <sheetName val="138_01"/>
      <sheetName val="&lt;T-13&gt;Drenes_Verticales"/>
      <sheetName val="&lt;T-16&gt;Pre-Perforación_Drenes"/>
      <sheetName val="&lt;T-17&gt;Columna_de_Grava"/>
      <sheetName val="&lt;T-18&gt;Columna_Grava_Terravanza"/>
      <sheetName val="4_4_02"/>
      <sheetName val="PN-4_4_01"/>
      <sheetName val="PN-4_4_02"/>
      <sheetName val="(5)-Estructura_de_Pavimento"/>
      <sheetName val="5_01"/>
      <sheetName val="5_02"/>
      <sheetName val="5_03@5_06"/>
      <sheetName val="5_07@5_10"/>
      <sheetName val="5_11"/>
      <sheetName val="5_12"/>
      <sheetName val="5_13"/>
      <sheetName val="5_14"/>
      <sheetName val="5_15"/>
      <sheetName val="&lt;T-2&gt;Acopio_Base_Planta_Indio"/>
      <sheetName val="&lt;P_U_&gt;Base_Estabilizada"/>
      <sheetName val="5_16@5_19"/>
      <sheetName val="160_01"/>
      <sheetName val="160_02"/>
      <sheetName val="183_01"/>
      <sheetName val="183_02"/>
      <sheetName val="PN-5_01"/>
      <sheetName val="PN-5_03"/>
      <sheetName val="PN-5_04"/>
      <sheetName val="PN-5_05"/>
      <sheetName val="&lt;T-19&gt;Sop_SubBase"/>
      <sheetName val="&lt;T-20&gt;Sop_Base"/>
      <sheetName val="&lt;T-21&gt;Sop_Asfalto"/>
      <sheetName val="6_2_01"/>
      <sheetName val="6_3_01"/>
      <sheetName val="6_3_02"/>
      <sheetName val="6_3_03"/>
      <sheetName val="6_3_04"/>
      <sheetName val="6_3_05"/>
      <sheetName val="6_3_19"/>
      <sheetName val="6_3_20"/>
      <sheetName val="6_3_21"/>
      <sheetName val="6_1_01_Contenes"/>
      <sheetName val="6_1_02_Bordillos"/>
      <sheetName val="6_1_03_Aceras_Hormigon_"/>
      <sheetName val="6_1_04Relleno_Acera"/>
      <sheetName val="Iluminacion_Vial"/>
      <sheetName val="(7)-Electrificación_e_ilum_"/>
      <sheetName val="7_01"/>
      <sheetName val="7_02"/>
      <sheetName val="107_01"/>
      <sheetName val="185_01"/>
      <sheetName val="&lt;T-11&gt;Sop_Militares"/>
      <sheetName val="(Reembolsables)-Interf_Electric"/>
      <sheetName val="186_01"/>
      <sheetName val="Pres__Interferencia_Electrica"/>
      <sheetName val="(110)-Puente_Provisional"/>
      <sheetName val="110_01"/>
      <sheetName val="x1-relleno_prueba"/>
      <sheetName val="&lt;x1&gt;Relleno_Prueba_Avenida"/>
      <sheetName val="&lt;Estatus_Proyecto&gt;"/>
      <sheetName val="EXC__QMC"/>
      <sheetName val="TRACT_MINA"/>
      <sheetName val="%_Ralenti_CF-C12_"/>
      <sheetName val="%_Ralenti_EXC_"/>
      <sheetName val="%_Ralenti_EXC__(2)"/>
      <sheetName val="REND_"/>
      <sheetName val="T__HORA"/>
      <sheetName val="Base_de_Dato"/>
      <sheetName val="Analisis_de_precios_SURFACE"/>
      <sheetName val="EyH"/>
      <sheetName val="MO"/>
      <sheetName val="Análisis"/>
    </sheetNames>
    <sheetDataSet>
      <sheetData sheetId="0"/>
      <sheetData sheetId="1"/>
      <sheetData sheetId="2" refreshError="1"/>
      <sheetData sheetId="3" refreshError="1"/>
      <sheetData sheetId="4" refreshError="1"/>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refreshError="1"/>
      <sheetData sheetId="625" refreshError="1"/>
      <sheetData sheetId="626" refreshError="1"/>
      <sheetData sheetId="627" refreshError="1"/>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refreshError="1"/>
      <sheetData sheetId="1192" refreshError="1"/>
      <sheetData sheetId="119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Z"/>
      <sheetName val="Ac.C"/>
      <sheetName val="Ac.V"/>
      <sheetName val="resum.ac"/>
      <sheetName val="insumo"/>
      <sheetName val="Mezcla"/>
      <sheetName val="ana.h.a"/>
      <sheetName val="analisis"/>
      <sheetName val="Resumen"/>
      <sheetName val="exteriores"/>
      <sheetName val="block .A"/>
      <sheetName val="block C"/>
      <sheetName val="v. exterior"/>
      <sheetName val="m.t C"/>
      <sheetName val="m y h.a. C"/>
      <sheetName val="term.C"/>
      <sheetName val="resum.ac "/>
      <sheetName val="Analisis Areas Ext."/>
      <sheetName val="edificio de 4 niveles"/>
      <sheetName val="m.tIERRA"/>
      <sheetName val="H.A Y MUROS"/>
      <sheetName val="TERMINACIONES"/>
    </sheetNames>
    <sheetDataSet>
      <sheetData sheetId="0" refreshError="1"/>
      <sheetData sheetId="1" refreshError="1"/>
      <sheetData sheetId="2" refreshError="1"/>
      <sheetData sheetId="3" refreshError="1"/>
      <sheetData sheetId="4" refreshError="1">
        <row r="4">
          <cell r="D4">
            <v>2002</v>
          </cell>
        </row>
        <row r="5">
          <cell r="D5">
            <v>30</v>
          </cell>
        </row>
        <row r="6">
          <cell r="D6">
            <v>800</v>
          </cell>
        </row>
        <row r="7">
          <cell r="D7">
            <v>600</v>
          </cell>
        </row>
        <row r="8">
          <cell r="D8">
            <v>31.099599999999995</v>
          </cell>
        </row>
        <row r="9">
          <cell r="D9">
            <v>32.630799999999994</v>
          </cell>
        </row>
        <row r="10">
          <cell r="D10">
            <v>39.567599999999999</v>
          </cell>
        </row>
        <row r="11">
          <cell r="D11">
            <v>95</v>
          </cell>
        </row>
        <row r="12">
          <cell r="D12">
            <v>300</v>
          </cell>
        </row>
        <row r="13">
          <cell r="D13">
            <v>210</v>
          </cell>
        </row>
        <row r="14">
          <cell r="D14">
            <v>315</v>
          </cell>
        </row>
        <row r="15">
          <cell r="D15">
            <v>290</v>
          </cell>
        </row>
        <row r="16">
          <cell r="D16">
            <v>300</v>
          </cell>
        </row>
        <row r="17">
          <cell r="D17">
            <v>280</v>
          </cell>
        </row>
        <row r="18">
          <cell r="D18">
            <v>38</v>
          </cell>
        </row>
        <row r="19">
          <cell r="D19">
            <v>30</v>
          </cell>
        </row>
        <row r="20">
          <cell r="D20">
            <v>800</v>
          </cell>
        </row>
        <row r="21">
          <cell r="D21">
            <v>2030</v>
          </cell>
        </row>
        <row r="22">
          <cell r="D22">
            <v>670</v>
          </cell>
        </row>
        <row r="28">
          <cell r="D28">
            <v>37</v>
          </cell>
        </row>
        <row r="33">
          <cell r="D33">
            <v>4553</v>
          </cell>
        </row>
        <row r="36">
          <cell r="D36">
            <v>5208.3999999999996</v>
          </cell>
        </row>
      </sheetData>
      <sheetData sheetId="5" refreshError="1">
        <row r="10">
          <cell r="G10">
            <v>3351.62</v>
          </cell>
        </row>
        <row r="17">
          <cell r="G17">
            <v>2883.18</v>
          </cell>
        </row>
        <row r="29">
          <cell r="G29">
            <v>8588.86</v>
          </cell>
        </row>
        <row r="37">
          <cell r="G37">
            <v>3634.7700000000004</v>
          </cell>
        </row>
        <row r="45">
          <cell r="G45">
            <v>4097.26</v>
          </cell>
        </row>
        <row r="158">
          <cell r="G158">
            <v>6.9640000000000004</v>
          </cell>
        </row>
      </sheetData>
      <sheetData sheetId="6" refreshError="1"/>
      <sheetData sheetId="7" refreshError="1"/>
      <sheetData sheetId="8" refreshError="1"/>
      <sheetData sheetId="9" refreshError="1">
        <row r="66">
          <cell r="D66">
            <v>2</v>
          </cell>
        </row>
      </sheetData>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sheetData sheetId="20" refreshError="1"/>
      <sheetData sheetId="2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STO DGO"/>
      <sheetName val="PRES. BOCA NUEVA"/>
      <sheetName val="CONTRARO SEÑALIZACIONES"/>
      <sheetName val="ANALISIS_STO_DGO"/>
      <sheetName val="PRES__BOCA_NUEVA"/>
      <sheetName val="CONTRARO_SEÑALIZACIONES"/>
      <sheetName val="Senalizacion"/>
      <sheetName val="A"/>
      <sheetName val="ANALISIS_STO_DGO1"/>
      <sheetName val="PRES__BOCA_NUEVA1"/>
      <sheetName val="CONTRARO_SEÑALIZACIONES1"/>
      <sheetName val="Presup"/>
      <sheetName val="EDIFICIO COUNTERS"/>
      <sheetName val="Presup."/>
      <sheetName val="LISTADO INSUMOS DEL 2000"/>
      <sheetName val="Resumen Precio Equipos"/>
      <sheetName val="O.M. y Salarios"/>
      <sheetName val="Materiales"/>
      <sheetName val="PRESUP. HOSPIT. VERON"/>
      <sheetName val="Insumos"/>
      <sheetName val="Análisis de Precios"/>
      <sheetName val="Resumen"/>
      <sheetName val="Planilla &lt;ENM#5&gt;"/>
      <sheetName val="Resumen Reducciones"/>
      <sheetName val="Planilla..."/>
      <sheetName val="Planilla"/>
      <sheetName val="Amortización"/>
      <sheetName val="Estudios y Diseños"/>
      <sheetName val="&lt;T-0&gt;Sop.Estudios.y.Diseños"/>
      <sheetName val="Otros Indirectos"/>
      <sheetName val="(1)-Trab.Gen"/>
      <sheetName val="1.01"/>
      <sheetName val="1.02"/>
      <sheetName val="1.03"/>
      <sheetName val="1.04"/>
      <sheetName val="1.05"/>
      <sheetName val="(2)-Mov.Tierra"/>
      <sheetName val="2.01"/>
      <sheetName val="2.02"/>
      <sheetName val="2.03"/>
      <sheetName val="&lt;T-1&gt;Sop.Alambradas"/>
      <sheetName val="100.01"/>
      <sheetName val="2.06"/>
      <sheetName val="2.07"/>
      <sheetName val="2.09"/>
      <sheetName val="&lt;T-3&gt;Sop.Exc.Inservible.&amp;.NClas"/>
      <sheetName val="2.10"/>
      <sheetName val="2.11"/>
      <sheetName val="2.12@2.14-116.03"/>
      <sheetName val="Rutas.Acarreo"/>
      <sheetName val="2.15"/>
      <sheetName val="2.16"/>
      <sheetName val="2.17"/>
      <sheetName val="2.18"/>
      <sheetName val="&lt;T-4&gt;Sop.Relleno-(Previo)"/>
      <sheetName val="&lt;T-4&gt;Sop.Relleno-(Acumulado)"/>
      <sheetName val="ajustes de reporte relleno"/>
      <sheetName val="&lt;T-4&gt;Sop.Relleno-(Periodo)"/>
      <sheetName val="&lt;T-5&gt;Sop.Pedraplén"/>
      <sheetName val="2.19"/>
      <sheetName val="2.22"/>
      <sheetName val="PN-2.04"/>
      <sheetName val="&lt;T-7&gt;Sop.Perfilado&amp;Grama"/>
      <sheetName val="2.24"/>
      <sheetName val="2.36"/>
      <sheetName val="Mejoramiento Fundación"/>
      <sheetName val="116.01"/>
      <sheetName val="116.02"/>
      <sheetName val="&lt;T-14&gt;Estabilización.Cal"/>
      <sheetName val="&lt;T-15&gt;Estabilización.Cemento"/>
      <sheetName val="PN-2.06"/>
      <sheetName val="Interferencias-Tuberías"/>
      <sheetName val="128.01"/>
      <sheetName val="&lt;Presup&gt;Tubería.Yuca"/>
      <sheetName val="139.01"/>
      <sheetName val="&lt;Presup&gt;Tub.Haras.Nacionales"/>
      <sheetName val="184.01"/>
      <sheetName val="&lt;Presup&gt;Tubería.Mata.Gorda"/>
      <sheetName val="184.02"/>
      <sheetName val="&lt;Presup&gt;Tubería.El.Aguacate"/>
      <sheetName val="184.03"/>
      <sheetName val="&lt;Presup&gt;Tubería.La.Victoria"/>
      <sheetName val="139.02"/>
      <sheetName val="&lt;Presup&gt;Tubería.Juan.Tomás"/>
      <sheetName val="161.01"/>
      <sheetName val="&lt;Presup&gt;Tubería.Mal.Nombre"/>
      <sheetName val="PN-2.01"/>
      <sheetName val="&lt;Presup&gt;Tubería.Varios.Trabajos"/>
      <sheetName val="(3)-Drenaje"/>
      <sheetName val="Cunetas"/>
      <sheetName val="3.1.02"/>
      <sheetName val="3.1.03"/>
      <sheetName val="150.01"/>
      <sheetName val="150.02"/>
      <sheetName val="162.01"/>
      <sheetName val="Drenaje Subterraneo"/>
      <sheetName val="3.3.01"/>
      <sheetName val="3.3.02"/>
      <sheetName val="Alc.Cajón"/>
      <sheetName val="100.02"/>
      <sheetName val="3.4.1.01"/>
      <sheetName val="3.4.1.02"/>
      <sheetName val="3.4.1.03"/>
      <sheetName val="3.4.1.04"/>
      <sheetName val="3.4.1.05"/>
      <sheetName val="3.4.1.06"/>
      <sheetName val="3.4.1.07"/>
      <sheetName val="3.4.1.08"/>
      <sheetName val="3.4.1.09"/>
      <sheetName val="3.4.1.10"/>
      <sheetName val="3.4.1.11"/>
      <sheetName val="3.4.1.12"/>
      <sheetName val="101.01"/>
      <sheetName val="3.4.1.16"/>
      <sheetName val="3.4.1.17"/>
      <sheetName val="Alc.Tubular"/>
      <sheetName val="3.4.2.01"/>
      <sheetName val="3.4.2.03"/>
      <sheetName val="3.4.2.04"/>
      <sheetName val="3.4.2.06"/>
      <sheetName val="3.4.2.07"/>
      <sheetName val="3.4.2.08"/>
      <sheetName val="3.4.2.09"/>
      <sheetName val="3.4.2.10"/>
      <sheetName val="3.4.2.11"/>
      <sheetName val="3.4.2.12"/>
      <sheetName val="&lt;T-6&gt;Sop.Exc.Rell.Estr.Alcant."/>
      <sheetName val="Colectores"/>
      <sheetName val="119.01"/>
      <sheetName val="119.02"/>
      <sheetName val="119.03"/>
      <sheetName val="119.04"/>
      <sheetName val="119.05"/>
      <sheetName val="119.06"/>
      <sheetName val="119.07"/>
      <sheetName val="119.08"/>
      <sheetName val="119.09"/>
      <sheetName val="129.01"/>
      <sheetName val="&lt;T-8&gt;Sop.Acero.Alcantarillas"/>
      <sheetName val="(4)-Estructuras"/>
      <sheetName val="(Puente)-Mal Nombre"/>
      <sheetName val="4.1.1.01"/>
      <sheetName val="4.1.1.04"/>
      <sheetName val="4.1.1.06"/>
      <sheetName val="4.1.1.08"/>
      <sheetName val="104.01"/>
      <sheetName val="104.02"/>
      <sheetName val="4.1.1.9"/>
      <sheetName val="4.1.1.10"/>
      <sheetName val="4.1.1.11"/>
      <sheetName val="4.1.1.12"/>
      <sheetName val="4.1.1.14"/>
      <sheetName val="4.1.1.15"/>
      <sheetName val="4.1.1.16"/>
      <sheetName val="4.1.1.18"/>
      <sheetName val="4.1.1.21"/>
      <sheetName val="130.01"/>
      <sheetName val="4.1.1.22"/>
      <sheetName val="4.1.1.25"/>
      <sheetName val="4.1.1.26"/>
      <sheetName val="120.01"/>
      <sheetName val="104.03"/>
      <sheetName val="4.1.4.04"/>
      <sheetName val="102.01"/>
      <sheetName val="102.02"/>
      <sheetName val="102.03"/>
      <sheetName val="102.04"/>
      <sheetName val="102.05"/>
      <sheetName val="4.1.4.06"/>
      <sheetName val="4.1.4.08"/>
      <sheetName val="4.1.4.09"/>
      <sheetName val="4.1.4.11"/>
      <sheetName val="4.1.4.18"/>
      <sheetName val="(Puente)-Dajao"/>
      <sheetName val="4.1.4.25"/>
      <sheetName val="106.02"/>
      <sheetName val="113.01"/>
      <sheetName val="113.02"/>
      <sheetName val="113.03"/>
      <sheetName val="106.01"/>
      <sheetName val="121.01"/>
      <sheetName val="121.02"/>
      <sheetName val="131.01"/>
      <sheetName val="131.02"/>
      <sheetName val="140.01"/>
      <sheetName val="140.02"/>
      <sheetName val="145.01"/>
      <sheetName val="145.02"/>
      <sheetName val="145.03"/>
      <sheetName val="145.04"/>
      <sheetName val="145.05"/>
      <sheetName val="163.01"/>
      <sheetName val="(Puente)-Haras Nacionales"/>
      <sheetName val="PN-4.2.2.02"/>
      <sheetName val="151.01"/>
      <sheetName val="4.2.2.02"/>
      <sheetName val="4.2.2.03"/>
      <sheetName val="4.2.2.04"/>
      <sheetName val="4.2.2.10"/>
      <sheetName val="151.02"/>
      <sheetName val="4.2.2.11"/>
      <sheetName val="4.2.2.12"/>
      <sheetName val="4.2.2.13"/>
      <sheetName val="103.01"/>
      <sheetName val="103.02"/>
      <sheetName val="103.03"/>
      <sheetName val="103.04"/>
      <sheetName val="105.01"/>
      <sheetName val="105.02"/>
      <sheetName val="105.03"/>
      <sheetName val="4.2.2.15 "/>
      <sheetName val="4.2.2.16"/>
      <sheetName val="4.2.2.17"/>
      <sheetName val="108.01"/>
      <sheetName val="108.02"/>
      <sheetName val="108.03"/>
      <sheetName val="111.01"/>
      <sheetName val="111.02"/>
      <sheetName val="111.03"/>
      <sheetName val="111.04"/>
      <sheetName val="114.01"/>
      <sheetName val="122.01"/>
      <sheetName val="141.01"/>
      <sheetName val="141.02"/>
      <sheetName val="141.03"/>
      <sheetName val="132.01"/>
      <sheetName val="132.02"/>
      <sheetName val="zapata bordillo-haras"/>
      <sheetName val="(Puente)-Yuca"/>
      <sheetName val="4.1.3.04"/>
      <sheetName val="4.1.3.06"/>
      <sheetName val="4.1.3.07"/>
      <sheetName val="4.1.3.08"/>
      <sheetName val="4.1.3.09"/>
      <sheetName val="112.01"/>
      <sheetName val="112.02"/>
      <sheetName val="112.03"/>
      <sheetName val="112.04"/>
      <sheetName val="112.05"/>
      <sheetName val="112.06"/>
      <sheetName val="112.07"/>
      <sheetName val="4.1.3.01"/>
      <sheetName val="4.1.3.18"/>
      <sheetName val="4.1.3.25"/>
      <sheetName val="123.01"/>
      <sheetName val="123.02"/>
      <sheetName val="123.03"/>
      <sheetName val="133.01"/>
      <sheetName val="142.01"/>
      <sheetName val="142.02"/>
      <sheetName val="146.01"/>
      <sheetName val="146.02"/>
      <sheetName val="146.03"/>
      <sheetName val="146.04"/>
      <sheetName val="152.01"/>
      <sheetName val="152.02"/>
      <sheetName val="164.01"/>
      <sheetName val="zapata.bordillo.losa.Yuca"/>
      <sheetName val="172.01"/>
      <sheetName val="172.02"/>
      <sheetName val="172.03"/>
      <sheetName val="PN-4.1.3.01"/>
      <sheetName val="PN-4.1.3.02"/>
      <sheetName val="PN-4.1.3.03"/>
      <sheetName val="PN-4.1.3.04"/>
      <sheetName val="(Puente)-Cabón"/>
      <sheetName val="4.1.2.06"/>
      <sheetName val="4.1.2.07"/>
      <sheetName val="4.1.2.11"/>
      <sheetName val="4.1.2.18"/>
      <sheetName val="4.1.2.20"/>
      <sheetName val="4.1.2.08"/>
      <sheetName val="4.1.2.25"/>
      <sheetName val="134.01"/>
      <sheetName val="134.02"/>
      <sheetName val="134.03"/>
      <sheetName val="143.01"/>
      <sheetName val="147.01"/>
      <sheetName val="153.01"/>
      <sheetName val="165.01"/>
      <sheetName val="165.02"/>
      <sheetName val="165.03"/>
      <sheetName val="173.01"/>
      <sheetName val="173.02"/>
      <sheetName val="PN-4.1.2.01"/>
      <sheetName val="PN-4.1.2.03"/>
      <sheetName val="PN-4.1.2.04"/>
      <sheetName val="PN-4.1.2.05"/>
      <sheetName val="153.02"/>
      <sheetName val="153.03"/>
      <sheetName val="(Puente)-Tossa"/>
      <sheetName val="4.1.5.04"/>
      <sheetName val="4.1.5.06"/>
      <sheetName val="4.1.5.07"/>
      <sheetName val="4.1.5.08"/>
      <sheetName val="4.1.5.09"/>
      <sheetName val="4.1.5.11"/>
      <sheetName val="154.01"/>
      <sheetName val="154.02"/>
      <sheetName val="135.01"/>
      <sheetName val="135.02"/>
      <sheetName val="135.03"/>
      <sheetName val="135.04"/>
      <sheetName val="135.05"/>
      <sheetName val="166.01"/>
      <sheetName val="174.01"/>
      <sheetName val="174.02"/>
      <sheetName val="174.03"/>
      <sheetName val="PN-4.1.5.03"/>
      <sheetName val="PN-4.1.5.05"/>
      <sheetName val="PN-4.1.5.06"/>
      <sheetName val="PN-4.1.5.07"/>
      <sheetName val="PN-4.1.5.08"/>
      <sheetName val="PN-4.1.5.09"/>
      <sheetName val="PN-4.1.5.11"/>
      <sheetName val="PN-4.1.5.12"/>
      <sheetName val="174.04"/>
      <sheetName val="174.05"/>
      <sheetName val="174.06"/>
      <sheetName val="174.07"/>
      <sheetName val="PN-4.1.5.13"/>
      <sheetName val="(Puente)-Ozama"/>
      <sheetName val="4.1.6.02"/>
      <sheetName val="4.1.6.05"/>
      <sheetName val="4.1.6.07"/>
      <sheetName val="4.1.6.09"/>
      <sheetName val="4.1.6.10"/>
      <sheetName val="&lt;P.U.&gt;Estructura.Puente"/>
      <sheetName val="4.1.6.13"/>
      <sheetName val="4.1.6.17"/>
      <sheetName val="175.01"/>
      <sheetName val="175.02"/>
      <sheetName val="175.03"/>
      <sheetName val="175.04"/>
      <sheetName val="PN-4.1.6.03"/>
      <sheetName val="175.05"/>
      <sheetName val="144.01"/>
      <sheetName val="144.02"/>
      <sheetName val="144.03"/>
      <sheetName val="155.01"/>
      <sheetName val="155.02"/>
      <sheetName val="155.03"/>
      <sheetName val="PN-4.1.6.06"/>
      <sheetName val="PN-4.1.6.09@PN-4.1.6.11"/>
      <sheetName val="PN-4.1.6.14"/>
      <sheetName val="(Puente)-Juan Tomas"/>
      <sheetName val="156.01"/>
      <sheetName val="156.02"/>
      <sheetName val="167.01"/>
      <sheetName val="176.01"/>
      <sheetName val="176.02"/>
      <sheetName val="176.03"/>
      <sheetName val="176.04"/>
      <sheetName val="176.05"/>
      <sheetName val="176.06"/>
      <sheetName val="176.07"/>
      <sheetName val="176.08"/>
      <sheetName val="176.09"/>
      <sheetName val="176.10"/>
      <sheetName val="176.11"/>
      <sheetName val="176.12"/>
      <sheetName val="PN-4.1.7.04"/>
      <sheetName val="PN-4.1.7.05"/>
      <sheetName val="PN-4.1.7.06"/>
      <sheetName val="PN-4.1.7.09"/>
      <sheetName val="PN-4.1.7.10"/>
      <sheetName val="PN-4.1.7.11"/>
      <sheetName val="PN-4.1.7.12"/>
      <sheetName val="PN-4.1.7.14"/>
      <sheetName val="PN-4.1.7.20"/>
      <sheetName val="PN-4.1.7.29"/>
      <sheetName val="(Distribuidor)-Punta-Yamasá"/>
      <sheetName val="4.2.1.05"/>
      <sheetName val="4.2.1.17"/>
      <sheetName val="4.2.1.10 "/>
      <sheetName val="4.2.1.11"/>
      <sheetName val="4.2.1.13"/>
      <sheetName val="115.01"/>
      <sheetName val="115.02"/>
      <sheetName val="115.03"/>
      <sheetName val="115.04"/>
      <sheetName val="115.05"/>
      <sheetName val="115.06"/>
      <sheetName val="115.07"/>
      <sheetName val="115.08"/>
      <sheetName val="124.01"/>
      <sheetName val="124.02"/>
      <sheetName val="124.03"/>
      <sheetName val="124.04"/>
      <sheetName val="124.05"/>
      <sheetName val="148.01"/>
      <sheetName val="148.02"/>
      <sheetName val="157.01"/>
      <sheetName val="157.02"/>
      <sheetName val="PN-4.2.1.03"/>
      <sheetName val="PN-4.2.1.05"/>
      <sheetName val="PN-4.2.1.08"/>
      <sheetName val="4.2.1.16"/>
      <sheetName val="4.2.1.21"/>
      <sheetName val="4.2.1.29"/>
      <sheetName val="4.2.1.30"/>
      <sheetName val="registros punta"/>
      <sheetName val="(Distribuidor)-La Victoria"/>
      <sheetName val="4.2.4.10"/>
      <sheetName val="4.2.4.04"/>
      <sheetName val="4.2.4.11"/>
      <sheetName val="4.2.4.15"/>
      <sheetName val="4.2.4.16"/>
      <sheetName val="4.2.4.13"/>
      <sheetName val="125.01"/>
      <sheetName val="125.02"/>
      <sheetName val="177.01"/>
      <sheetName val="177.02"/>
      <sheetName val="177.03"/>
      <sheetName val="177.04"/>
      <sheetName val="177.05"/>
      <sheetName val="177.06"/>
      <sheetName val="177.07"/>
      <sheetName val="158.01"/>
      <sheetName val="158.02"/>
      <sheetName val="158.03"/>
      <sheetName val="158.04"/>
      <sheetName val="158.05"/>
      <sheetName val="(Distribuidor)-Carre.Samaná"/>
      <sheetName val="4.2.5.01"/>
      <sheetName val="4.2.5.03"/>
      <sheetName val="4.2.5.11"/>
      <sheetName val="4.2.5.12"/>
      <sheetName val="4.2.5.13"/>
      <sheetName val="4.2.5.14"/>
      <sheetName val="178.01"/>
      <sheetName val="178.02"/>
      <sheetName val="178.03"/>
      <sheetName val="178.04"/>
      <sheetName val="178.05"/>
      <sheetName val="PN-4.2.5.04"/>
      <sheetName val="PN-4.2.5.08"/>
      <sheetName val="PN-4.2.5.12"/>
      <sheetName val="PN-4.2.5.15"/>
      <sheetName val="(Paso Inferior)-La Victoria"/>
      <sheetName val="4.3.2.10"/>
      <sheetName val="4.3.2.11"/>
      <sheetName val="4.3.2.12"/>
      <sheetName val="4.3.2.14"/>
      <sheetName val="4.3.2.15"/>
      <sheetName val="4.3.2.18"/>
      <sheetName val="4.3.2.21"/>
      <sheetName val="4.3.2.22"/>
      <sheetName val="(Paso Inferior)-Mata Mamón"/>
      <sheetName val="4.3.3.10"/>
      <sheetName val="4.3.3.11"/>
      <sheetName val="4.3.3.12"/>
      <sheetName val="4.3.3.14"/>
      <sheetName val="4.3.3.18"/>
      <sheetName val="4.3.3.21"/>
      <sheetName val="4.3.3.22"/>
      <sheetName val="(Paso Inferior)-Yabacao"/>
      <sheetName val="136.01"/>
      <sheetName val="136.02"/>
      <sheetName val="136.03"/>
      <sheetName val="136.04"/>
      <sheetName val="149.01"/>
      <sheetName val="136.05"/>
      <sheetName val="(Puente)-Provisional Ozama "/>
      <sheetName val="117.01"/>
      <sheetName val="117.02"/>
      <sheetName val="117.03"/>
      <sheetName val="117.04"/>
      <sheetName val="(Paso Inferior) El Aguacate"/>
      <sheetName val="(Paso Inferior)-Los Rojas"/>
      <sheetName val="159.01"/>
      <sheetName val="159.02"/>
      <sheetName val="159.03"/>
      <sheetName val="159.04"/>
      <sheetName val="168.01"/>
      <sheetName val="168.02"/>
      <sheetName val="168.03"/>
      <sheetName val="179.01"/>
      <sheetName val="PN-4.3.6.06"/>
      <sheetName val="(Paso Inferior)-El Aguacate"/>
      <sheetName val="169.01"/>
      <sheetName val="169.02"/>
      <sheetName val="Aguacate-.01"/>
      <sheetName val="169.03"/>
      <sheetName val="169.04"/>
      <sheetName val="180.01"/>
      <sheetName val="170.01"/>
      <sheetName val="170.02"/>
      <sheetName val="PN-4.3.5.03"/>
      <sheetName val="PN-4.3.5.04"/>
      <sheetName val="PN-4.3.5.05"/>
      <sheetName val="(Paso Inferior)-Mal Nombre"/>
      <sheetName val="170.03"/>
      <sheetName val="170.04"/>
      <sheetName val="181.01"/>
      <sheetName val="181.02"/>
      <sheetName val="117.05"/>
      <sheetName val="117.06"/>
      <sheetName val="126.01"/>
      <sheetName val="126.02"/>
      <sheetName val="137.01"/>
      <sheetName val="&lt;T-12&gt;Sop.Pedrap.Puente.Prov."/>
      <sheetName val="PN-4.3.1.03"/>
      <sheetName val="PN-4.3.1.05"/>
      <sheetName val="PN-4.3.1.07"/>
      <sheetName val="&lt;T-9&gt;Sop.Pilotes"/>
      <sheetName val="&lt;T-10&gt;Sop.Acero.Puentes"/>
      <sheetName val="Misceláneos-Estr."/>
      <sheetName val="182.01"/>
      <sheetName val="&lt;P.U.&gt;Acero.Refuerzo"/>
      <sheetName val="&lt;P.U.&gt;Pretensado.Cable.Acero"/>
      <sheetName val="Wick.Drains-Geopier"/>
      <sheetName val="109.01"/>
      <sheetName val="118.01"/>
      <sheetName val="118.02"/>
      <sheetName val="127.01"/>
      <sheetName val="171.01@171.03"/>
      <sheetName val="127.02"/>
      <sheetName val="127.03"/>
      <sheetName val="138.01"/>
      <sheetName val="&lt;T-13&gt;Drenes.Verticales"/>
      <sheetName val="&lt;T-16&gt;Pre-Perforación.Drenes"/>
      <sheetName val="&lt;T-17&gt;Columna.de.Grava"/>
      <sheetName val="&lt;T-18&gt;Columna.Grava.Terravanza"/>
      <sheetName val="Peaje"/>
      <sheetName val="4.4.02"/>
      <sheetName val="PN-4.4.01"/>
      <sheetName val="PN-4.4.02"/>
      <sheetName val="(5)-Estructura.de.Pavimento"/>
      <sheetName val="5.01"/>
      <sheetName val="5.02"/>
      <sheetName val="5.03@5.06"/>
      <sheetName val="5.07@5.10"/>
      <sheetName val="5.11"/>
      <sheetName val="5.12"/>
      <sheetName val="5.13"/>
      <sheetName val="5.14"/>
      <sheetName val="5.15"/>
      <sheetName val="&lt;T-2&gt;Acopio.Base.Planta.Indio"/>
      <sheetName val="&lt;P.U.&gt;Base.Estabilizada"/>
      <sheetName val="5.16@5.19"/>
      <sheetName val="160.01"/>
      <sheetName val="160.02"/>
      <sheetName val="183.01"/>
      <sheetName val="183.02"/>
      <sheetName val="PN-5.01"/>
      <sheetName val="PN-5.03"/>
      <sheetName val="PN-5.04"/>
      <sheetName val="PN-5.05"/>
      <sheetName val="&lt;T-19&gt;Sop.SubBase"/>
      <sheetName val="&lt;T-20&gt;Sop.Base"/>
      <sheetName val="&lt;T-21&gt;Sop.Asfalto"/>
      <sheetName val="(6)-Terminaciones"/>
      <sheetName val="6.2.01"/>
      <sheetName val="6.3.01"/>
      <sheetName val="6.3.02"/>
      <sheetName val="6.3.03"/>
      <sheetName val="6.3.04"/>
      <sheetName val="6.3.05"/>
      <sheetName val="6.3.19"/>
      <sheetName val="6.3.20"/>
      <sheetName val="6.3.21"/>
      <sheetName val="6.1.01 Contenes"/>
      <sheetName val="6.1.02 Bordillos"/>
      <sheetName val="6.1.03 Aceras Hormigon "/>
      <sheetName val="6.1.04Relleno Acera"/>
      <sheetName val="Paisajismo"/>
      <sheetName val="Iluminacion Vial"/>
      <sheetName val="(7)-Electrificación e ilum."/>
      <sheetName val="7.01"/>
      <sheetName val="7.02"/>
      <sheetName val="(Reembolsables)-Militares"/>
      <sheetName val="107.01"/>
      <sheetName val="185.01"/>
      <sheetName val="&lt;T-11&gt;Sop.Militares"/>
      <sheetName val="(Reembolsables)-Interf.Electric"/>
      <sheetName val="186.01"/>
      <sheetName val="Pres. Interferencia Electrica"/>
      <sheetName val="(110)-Puente.Provisional"/>
      <sheetName val="110.01"/>
      <sheetName val="x1-relleno prueba"/>
      <sheetName val="&lt;x1&gt;Relleno.Prueba.Avenida"/>
      <sheetName val="&lt;Estatus Proyecto&gt;"/>
      <sheetName val="TC-C27"/>
      <sheetName val="EX-V28"/>
      <sheetName val="RV-C13"/>
      <sheetName val="RV-C28"/>
      <sheetName val="EXC. QMC"/>
      <sheetName val="RV-H27"/>
      <sheetName val="EX-C36"/>
      <sheetName val="CF-C12"/>
      <sheetName val="EX-C37"/>
      <sheetName val="EX-C20"/>
      <sheetName val="EX-C24"/>
      <sheetName val="TRACT.MINA"/>
      <sheetName val="EX-C38"/>
      <sheetName val="EX-C27"/>
      <sheetName val="EX-C42"/>
      <sheetName val="% Ralenti CF-C12."/>
      <sheetName val="% Ralenti EXC."/>
      <sheetName val="% Ralenti EXC. (2)"/>
      <sheetName val="REND."/>
      <sheetName val="Produccion"/>
      <sheetName val="trac"/>
      <sheetName val="T. HORA"/>
      <sheetName val="Base de Dato"/>
      <sheetName val="Precio"/>
    </sheetNames>
    <sheetDataSet>
      <sheetData sheetId="0" refreshError="1"/>
      <sheetData sheetId="1" refreshError="1"/>
      <sheetData sheetId="2" refreshError="1"/>
      <sheetData sheetId="3"/>
      <sheetData sheetId="4"/>
      <sheetData sheetId="5"/>
      <sheetData sheetId="6" refreshError="1"/>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sheetName val="Ejecutivo"/>
      <sheetName val="Resumen_Real"/>
      <sheetName val="TablasDinamicas"/>
      <sheetName val="HorasDetalladas"/>
      <sheetName val="46W9"/>
      <sheetName val="46W9_Hoja1"/>
      <sheetName val="46W9_Cuadro de costos"/>
      <sheetName val="46W9_Bases"/>
      <sheetName val="46W9_ASPECTOS ELECTRICOS"/>
      <sheetName val="46W9_OBRAS CIVILES"/>
      <sheetName val="46W9_Costo directos"/>
      <sheetName val="46W9_Resumen Costos"/>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STO DGO"/>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STO DGO"/>
      <sheetName val="PRES. BOCA NUEVA"/>
      <sheetName val="ANALISIS_STO_DGO"/>
      <sheetName val="PRES__BOCA_NUEVA"/>
      <sheetName val="CONTRARO SEÑALIZACIONES"/>
      <sheetName val="Senalizacion"/>
      <sheetName val="A"/>
      <sheetName val="CONTRARO_SEÑALIZACIONES"/>
      <sheetName val="ANALISIS_STO_DGO1"/>
      <sheetName val="PRES__BOCA_NUEVA1"/>
      <sheetName val="CONTRARO_SEÑALIZACIONES1"/>
      <sheetName val="Presup"/>
      <sheetName val="EDIFICIO COUNTERS"/>
      <sheetName val="Presup."/>
      <sheetName val="LISTADO INSUMOS DEL 2000"/>
    </sheetNames>
    <sheetDataSet>
      <sheetData sheetId="0"/>
      <sheetData sheetId="1"/>
      <sheetData sheetId="2"/>
      <sheetData sheetId="3"/>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Herram"/>
      <sheetName val="Rndmto"/>
      <sheetName val="MOCuadrillas"/>
      <sheetName val="MOJornal"/>
      <sheetName val="Ana-Basic"/>
      <sheetName val="Ana MO Aparatos Sanit"/>
      <sheetName val="Ana"/>
      <sheetName val="Ana-Inter"/>
      <sheetName val="Res Analisis"/>
      <sheetName val="Datos Tecnicos"/>
      <sheetName val="DOBLEZ"/>
      <sheetName val="Indice"/>
    </sheetNames>
    <sheetDataSet>
      <sheetData sheetId="0"/>
      <sheetData sheetId="1">
        <row r="337">
          <cell r="E337">
            <v>271.02</v>
          </cell>
        </row>
        <row r="909">
          <cell r="E909">
            <v>36.1</v>
          </cell>
        </row>
        <row r="917">
          <cell r="E917">
            <v>57.83</v>
          </cell>
        </row>
      </sheetData>
      <sheetData sheetId="2">
        <row r="24">
          <cell r="E24">
            <v>106.29</v>
          </cell>
        </row>
      </sheetData>
      <sheetData sheetId="3"/>
      <sheetData sheetId="4"/>
      <sheetData sheetId="5">
        <row r="31">
          <cell r="D31">
            <v>1977.14</v>
          </cell>
        </row>
        <row r="51">
          <cell r="D51">
            <v>1255.3699999999999</v>
          </cell>
        </row>
        <row r="63">
          <cell r="D63">
            <v>720.78</v>
          </cell>
        </row>
      </sheetData>
      <sheetData sheetId="6"/>
      <sheetData sheetId="7"/>
      <sheetData sheetId="8"/>
      <sheetData sheetId="9"/>
      <sheetData sheetId="10"/>
      <sheetData sheetId="11"/>
      <sheetData sheetId="12"/>
      <sheetData sheetId="1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422CW00"/>
    </sheetNames>
    <sheetDataSet>
      <sheetData sheetId="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sheetName val="Insumos"/>
      <sheetName val="MO"/>
      <sheetName val="Precio de Vigas"/>
      <sheetName val="analisis"/>
      <sheetName val="Hss 10&quot; x 3&quot; x .125&quot;"/>
      <sheetName val="C 5&quot; x 10&quot; x 2 mm"/>
      <sheetName val="C 2&quot; x 10&quot; x 2mm"/>
      <sheetName val="ANALISIS STO DGO"/>
      <sheetName val="Mat"/>
      <sheetName val="anal term"/>
      <sheetName val="Jornal"/>
      <sheetName val="Anal. horm."/>
      <sheetName val="PU-Elect."/>
      <sheetName val="Ana-Sanit."/>
      <sheetName val="Pu-Sanit."/>
      <sheetName val="Precio_de_Vigas"/>
      <sheetName val="Hss_10&quot;_x_3&quot;_x__125&quot;"/>
      <sheetName val="C_5&quot;_x_10&quot;_x_2_mm"/>
      <sheetName val="C_2&quot;_x_10&quot;_x_2mm"/>
      <sheetName val="Precio_de_Vigas1"/>
      <sheetName val="Hss_10&quot;_x_3&quot;_x__125&quot;1"/>
      <sheetName val="C_5&quot;_x_10&quot;_x_2_mm1"/>
      <sheetName val="C_2&quot;_x_10&quot;_x_2mm1"/>
      <sheetName val="COSTO INDIRECTO"/>
      <sheetName val="OPERADORES EQUIPOS"/>
      <sheetName val="análisis"/>
      <sheetName val="MOJornal"/>
      <sheetName val="ANALISIS_STO_DGO"/>
      <sheetName val="ANALISIS_STO_DGO1"/>
      <sheetName val="Precio_de_Vigas2"/>
      <sheetName val="Hss_10&quot;_x_3&quot;_x__125&quot;2"/>
      <sheetName val="C_5&quot;_x_10&quot;_x_2_mm2"/>
      <sheetName val="C_2&quot;_x_10&quot;_x_2mm2"/>
      <sheetName val="ANALISIS_STO_DGO2"/>
      <sheetName val="Precio_de_Vigas3"/>
      <sheetName val="Hss_10&quot;_x_3&quot;_x__125&quot;3"/>
      <sheetName val="C_5&quot;_x_10&quot;_x_2_mm3"/>
      <sheetName val="C_2&quot;_x_10&quot;_x_2mm3"/>
      <sheetName val="ANALISIS_STO_DGO3"/>
      <sheetName val="Precio_de_Vigas4"/>
      <sheetName val="Hss_10&quot;_x_3&quot;_x__125&quot;4"/>
      <sheetName val="C_5&quot;_x_10&quot;_x_2_mm4"/>
      <sheetName val="C_2&quot;_x_10&quot;_x_2mm4"/>
      <sheetName val="ANALISIS_STO_DGO4"/>
      <sheetName val="Precio_de_Vigas5"/>
      <sheetName val="Hss_10&quot;_x_3&quot;_x__125&quot;5"/>
      <sheetName val="C_5&quot;_x_10&quot;_x_2_mm5"/>
      <sheetName val="C_2&quot;_x_10&quot;_x_2mm5"/>
      <sheetName val="ANALISIS_STO_DGO5"/>
      <sheetName val="a"/>
      <sheetName val="Sheet4"/>
      <sheetName val="Sheet5"/>
      <sheetName val="EQUIPOS"/>
      <sheetName val="Precio"/>
      <sheetName val="CUBICACION "/>
      <sheetName val="Insumos materiales"/>
      <sheetName val="Costos Mano de Obra"/>
    </sheetNames>
    <sheetDataSet>
      <sheetData sheetId="0">
        <row r="4">
          <cell r="F4">
            <v>35.75</v>
          </cell>
        </row>
      </sheetData>
      <sheetData sheetId="1" refreshError="1"/>
      <sheetData sheetId="2" refreshError="1"/>
      <sheetData sheetId="3" refreshError="1"/>
      <sheetData sheetId="4">
        <row r="4">
          <cell r="F4">
            <v>35.75</v>
          </cell>
        </row>
        <row r="1453">
          <cell r="G1453">
            <v>1.18</v>
          </cell>
        </row>
        <row r="1637">
          <cell r="G1637">
            <v>1.1100000000000001</v>
          </cell>
        </row>
        <row r="1814">
          <cell r="G1814">
            <v>1.0990083501452665</v>
          </cell>
        </row>
        <row r="1872">
          <cell r="G1872">
            <v>1.04</v>
          </cell>
        </row>
        <row r="1977">
          <cell r="G1977">
            <v>1.01</v>
          </cell>
        </row>
        <row r="2313">
          <cell r="G2313">
            <v>1.5546306759858588</v>
          </cell>
        </row>
        <row r="2322">
          <cell r="G2322">
            <v>1.1959693269503306</v>
          </cell>
        </row>
        <row r="2477">
          <cell r="G2477">
            <v>1.5569471130991022</v>
          </cell>
        </row>
        <row r="2486">
          <cell r="G2486">
            <v>1.5907568128034648</v>
          </cell>
        </row>
        <row r="2513">
          <cell r="G2513">
            <v>1.4007248423901459</v>
          </cell>
        </row>
        <row r="2860">
          <cell r="G2860">
            <v>0.92456503968147008</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 sheetId="53" refreshError="1"/>
      <sheetData sheetId="54" refreshError="1"/>
      <sheetData sheetId="55"/>
      <sheetData sheetId="56" refreshError="1"/>
      <sheetData sheetId="5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REC. 1"/>
      <sheetName val="Analisis REC 1"/>
      <sheetName val="EXC. A MANO"/>
      <sheetName val="REC. 2"/>
      <sheetName val="analisis rec.2"/>
      <sheetName val="MEMO (2)"/>
      <sheetName val="Módulo1"/>
    </sheetNames>
    <sheetDataSet>
      <sheetData sheetId="0"/>
      <sheetData sheetId="1">
        <row r="1710">
          <cell r="F1710">
            <v>41829857.560000002</v>
          </cell>
        </row>
      </sheetData>
      <sheetData sheetId="2"/>
      <sheetData sheetId="3"/>
      <sheetData sheetId="4">
        <row r="1757">
          <cell r="F1757">
            <v>44557056.409999996</v>
          </cell>
        </row>
      </sheetData>
      <sheetData sheetId="5"/>
      <sheetData sheetId="6"/>
      <sheetData sheetId="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eta de planta (2)"/>
      <sheetName val="cisterna "/>
      <sheetName val="caseta de planta"/>
      <sheetName val="Relacion de proyecto"/>
      <sheetName val="Presupuesto"/>
      <sheetName val="Insumos"/>
      <sheetName val="Análisis de Precios"/>
      <sheetName val="Sheet4"/>
      <sheetName val="Sheet5"/>
      <sheetName val="Sheet11"/>
      <sheetName val="Sheet12"/>
      <sheetName val="Sheet13"/>
      <sheetName val="Sheet14"/>
      <sheetName val="Sheet15"/>
      <sheetName val="Sheet16"/>
      <sheetName val="caseta_de_planta_(2)"/>
      <sheetName val="cisterna_"/>
      <sheetName val="caseta_de_planta"/>
      <sheetName val="Relacion_de_proyecto"/>
      <sheetName val="Análisis_de_Precios"/>
      <sheetName val="M.O."/>
      <sheetName val="Ins"/>
      <sheetName val="caseta_de_planta_(2)1"/>
      <sheetName val="cisterna_1"/>
      <sheetName val="caseta_de_planta1"/>
      <sheetName val="Relacion_de_proyecto1"/>
      <sheetName val="Análisis_de_Precios1"/>
      <sheetName val="analisis"/>
      <sheetName val="MO"/>
      <sheetName val="MATERIALES_LISTADO"/>
      <sheetName val="M_O_"/>
      <sheetName val="M_O_1"/>
      <sheetName val="caseta_de_planta_(2)2"/>
      <sheetName val="cisterna_2"/>
      <sheetName val="caseta_de_planta2"/>
      <sheetName val="Relacion_de_proyecto2"/>
      <sheetName val="Análisis_de_Precios2"/>
      <sheetName val="M_O_2"/>
      <sheetName val="caseta_de_planta_(2)3"/>
      <sheetName val="cisterna_3"/>
      <sheetName val="caseta_de_planta3"/>
      <sheetName val="Relacion_de_proyecto3"/>
      <sheetName val="Análisis_de_Precios3"/>
      <sheetName val="M_O_3"/>
      <sheetName val="analisis detallado"/>
      <sheetName val="PRECIOS"/>
      <sheetName val="MATERIALES"/>
      <sheetName val="OBRAMANO"/>
      <sheetName val="EQUIPOS"/>
      <sheetName val="caseta_de_planta_(2)4"/>
      <sheetName val="cisterna_4"/>
      <sheetName val="caseta_de_planta4"/>
      <sheetName val="Relacion_de_proyecto4"/>
      <sheetName val="Análisis_de_Precios4"/>
      <sheetName val="M_O_4"/>
      <sheetName val="caseta_de_planta_(2)5"/>
      <sheetName val="cisterna_5"/>
      <sheetName val="caseta_de_planta5"/>
      <sheetName val="Relacion_de_proyecto5"/>
      <sheetName val="Análisis_de_Precios5"/>
      <sheetName val="M_O_5"/>
      <sheetName val="analisis_detallado"/>
      <sheetName val="analisis_detallado1"/>
      <sheetName val="analisis_detallado2"/>
      <sheetName val="analisis_detallado3"/>
      <sheetName val="analisis_detallado4"/>
      <sheetName val="analisis_detallado5"/>
      <sheetName val="analisis trabajos generales"/>
      <sheetName val="V.Tierras A"/>
      <sheetName val="listado equipos a utilizar"/>
      <sheetName val="M.O y Rendimientos"/>
      <sheetName val="Col.Amarre"/>
      <sheetName val="Escalera"/>
      <sheetName val="Muros"/>
      <sheetName val="presup"/>
      <sheetName val="PRES META"/>
      <sheetName val="PRES DESCUENTO"/>
      <sheetName val="PRES META CON APU LINK"/>
      <sheetName val="MO FELO"/>
      <sheetName val="MO FELO (2)"/>
      <sheetName val="ORIGINAL"/>
      <sheetName val="CANT"/>
      <sheetName val="APU"/>
      <sheetName val="Resumen Precio Equipos"/>
      <sheetName val="o.m. y salarios"/>
      <sheetName val="a"/>
      <sheetName val="anal term"/>
      <sheetName val="INSU"/>
      <sheetName val="analisis sto dgo"/>
    </sheetNames>
    <sheetDataSet>
      <sheetData sheetId="0" refreshError="1"/>
      <sheetData sheetId="1" refreshError="1"/>
      <sheetData sheetId="2">
        <row r="7">
          <cell r="C7" t="str">
            <v>Cant.</v>
          </cell>
        </row>
      </sheetData>
      <sheetData sheetId="3" refreshError="1"/>
      <sheetData sheetId="4">
        <row r="7">
          <cell r="C7" t="str">
            <v>Cant.</v>
          </cell>
        </row>
      </sheetData>
      <sheetData sheetId="5">
        <row r="2">
          <cell r="C2">
            <v>0</v>
          </cell>
        </row>
      </sheetData>
      <sheetData sheetId="6">
        <row r="8">
          <cell r="C8" t="str">
            <v>Cant.</v>
          </cell>
        </row>
      </sheetData>
      <sheetData sheetId="7"/>
      <sheetData sheetId="8">
        <row r="7">
          <cell r="C7" t="str">
            <v>Cant.</v>
          </cell>
        </row>
        <row r="8">
          <cell r="E8" t="str">
            <v>P.U. RD$</v>
          </cell>
        </row>
        <row r="10">
          <cell r="E10" t="str">
            <v>P.A.</v>
          </cell>
        </row>
        <row r="12">
          <cell r="E12" t="str">
            <v/>
          </cell>
        </row>
        <row r="13">
          <cell r="E13" t="e">
            <v>#REF!</v>
          </cell>
        </row>
        <row r="14">
          <cell r="E14" t="e">
            <v>#REF!</v>
          </cell>
        </row>
        <row r="15">
          <cell r="E15" t="e">
            <v>#NAME?</v>
          </cell>
        </row>
        <row r="16">
          <cell r="E16" t="e">
            <v>#REF!</v>
          </cell>
        </row>
        <row r="17">
          <cell r="E17" t="e">
            <v>#NAME?</v>
          </cell>
        </row>
        <row r="18">
          <cell r="E18" t="e">
            <v>#NAME?</v>
          </cell>
        </row>
        <row r="19">
          <cell r="E19" t="e">
            <v>#REF!</v>
          </cell>
        </row>
        <row r="20">
          <cell r="E20" t="e">
            <v>#REF!</v>
          </cell>
        </row>
        <row r="21">
          <cell r="E21">
            <v>0</v>
          </cell>
        </row>
        <row r="22">
          <cell r="E22">
            <v>0</v>
          </cell>
        </row>
        <row r="23">
          <cell r="E23" t="e">
            <v>#REF!</v>
          </cell>
        </row>
        <row r="24">
          <cell r="E24">
            <v>0</v>
          </cell>
        </row>
        <row r="27">
          <cell r="E27" t="e">
            <v>#REF!</v>
          </cell>
        </row>
        <row r="28">
          <cell r="E28" t="e">
            <v>#REF!</v>
          </cell>
        </row>
        <row r="29">
          <cell r="E29" t="e">
            <v>#REF!</v>
          </cell>
        </row>
        <row r="32">
          <cell r="E32" t="e">
            <v>#REF!</v>
          </cell>
        </row>
        <row r="33">
          <cell r="E33" t="e">
            <v>#REF!</v>
          </cell>
        </row>
        <row r="34">
          <cell r="E34" t="e">
            <v>#REF!</v>
          </cell>
        </row>
        <row r="35">
          <cell r="E35">
            <v>80</v>
          </cell>
        </row>
        <row r="36">
          <cell r="E36" t="e">
            <v>#REF!</v>
          </cell>
        </row>
        <row r="37">
          <cell r="E37">
            <v>0</v>
          </cell>
        </row>
        <row r="38">
          <cell r="E38">
            <v>0</v>
          </cell>
        </row>
        <row r="41">
          <cell r="E41">
            <v>210</v>
          </cell>
        </row>
        <row r="42">
          <cell r="E42">
            <v>450</v>
          </cell>
        </row>
        <row r="43">
          <cell r="E43">
            <v>0</v>
          </cell>
        </row>
        <row r="44">
          <cell r="E44">
            <v>200</v>
          </cell>
        </row>
        <row r="45">
          <cell r="E45">
            <v>100</v>
          </cell>
        </row>
        <row r="46">
          <cell r="E46">
            <v>80</v>
          </cell>
        </row>
        <row r="49">
          <cell r="E49">
            <v>0</v>
          </cell>
        </row>
        <row r="52">
          <cell r="E52" t="e">
            <v>#VALUE!</v>
          </cell>
        </row>
        <row r="54">
          <cell r="E54" t="e">
            <v>#VALUE!</v>
          </cell>
        </row>
        <row r="55">
          <cell r="E55" t="e">
            <v>#REF!</v>
          </cell>
        </row>
        <row r="56">
          <cell r="E56">
            <v>318.20400000000001</v>
          </cell>
        </row>
        <row r="57">
          <cell r="E57" t="e">
            <v>#REF!</v>
          </cell>
        </row>
        <row r="58">
          <cell r="E58" t="e">
            <v>#REF!</v>
          </cell>
        </row>
        <row r="59">
          <cell r="E59">
            <v>0</v>
          </cell>
        </row>
        <row r="63">
          <cell r="E63" t="e">
            <v>#REF!</v>
          </cell>
        </row>
        <row r="64">
          <cell r="E64" t="e">
            <v>#REF!</v>
          </cell>
        </row>
        <row r="65">
          <cell r="E65" t="e">
            <v>#REF!</v>
          </cell>
        </row>
        <row r="66">
          <cell r="E66" t="e">
            <v>#REF!</v>
          </cell>
        </row>
        <row r="67">
          <cell r="E67">
            <v>6919.2</v>
          </cell>
        </row>
        <row r="70">
          <cell r="E70">
            <v>0</v>
          </cell>
        </row>
        <row r="71">
          <cell r="E71">
            <v>0</v>
          </cell>
        </row>
        <row r="72">
          <cell r="E72">
            <v>0</v>
          </cell>
        </row>
        <row r="73">
          <cell r="E73">
            <v>0</v>
          </cell>
        </row>
        <row r="76">
          <cell r="E76">
            <v>0</v>
          </cell>
        </row>
        <row r="77">
          <cell r="E77">
            <v>0</v>
          </cell>
        </row>
        <row r="78">
          <cell r="E78">
            <v>0</v>
          </cell>
        </row>
        <row r="79">
          <cell r="E79">
            <v>0</v>
          </cell>
        </row>
        <row r="80">
          <cell r="E80">
            <v>0</v>
          </cell>
        </row>
        <row r="81">
          <cell r="E81">
            <v>0</v>
          </cell>
        </row>
        <row r="82">
          <cell r="E82">
            <v>0</v>
          </cell>
        </row>
        <row r="83">
          <cell r="E83">
            <v>0</v>
          </cell>
        </row>
        <row r="84">
          <cell r="E84">
            <v>0</v>
          </cell>
        </row>
        <row r="85">
          <cell r="E85">
            <v>0</v>
          </cell>
        </row>
        <row r="86">
          <cell r="E86">
            <v>0</v>
          </cell>
        </row>
        <row r="87">
          <cell r="E87">
            <v>0</v>
          </cell>
        </row>
        <row r="88">
          <cell r="E88">
            <v>0</v>
          </cell>
        </row>
        <row r="89">
          <cell r="E89">
            <v>0</v>
          </cell>
        </row>
        <row r="90">
          <cell r="E90">
            <v>0</v>
          </cell>
        </row>
        <row r="91">
          <cell r="E91">
            <v>0</v>
          </cell>
        </row>
        <row r="92">
          <cell r="E92">
            <v>0</v>
          </cell>
        </row>
        <row r="93">
          <cell r="E93">
            <v>0</v>
          </cell>
        </row>
        <row r="94">
          <cell r="E94">
            <v>0</v>
          </cell>
        </row>
        <row r="95">
          <cell r="E95" t="str">
            <v>P.A.</v>
          </cell>
        </row>
        <row r="96">
          <cell r="E96" t="str">
            <v>P.A.</v>
          </cell>
        </row>
        <row r="97">
          <cell r="E97" t="str">
            <v>P.A.</v>
          </cell>
        </row>
        <row r="98">
          <cell r="E98" t="str">
            <v>P.A.</v>
          </cell>
        </row>
        <row r="99">
          <cell r="E99">
            <v>0</v>
          </cell>
        </row>
        <row r="102">
          <cell r="E102" t="str">
            <v>P.A.</v>
          </cell>
        </row>
        <row r="103">
          <cell r="E103">
            <v>0</v>
          </cell>
        </row>
        <row r="106">
          <cell r="E106">
            <v>0</v>
          </cell>
        </row>
        <row r="107">
          <cell r="E107">
            <v>0</v>
          </cell>
        </row>
        <row r="108">
          <cell r="E108">
            <v>0</v>
          </cell>
        </row>
        <row r="109">
          <cell r="E109">
            <v>0</v>
          </cell>
        </row>
        <row r="112">
          <cell r="E112" t="str">
            <v>P.A.</v>
          </cell>
        </row>
        <row r="113">
          <cell r="E113" t="str">
            <v>P.A.</v>
          </cell>
        </row>
        <row r="117">
          <cell r="E117">
            <v>0</v>
          </cell>
        </row>
        <row r="118">
          <cell r="E118">
            <v>0</v>
          </cell>
        </row>
        <row r="119">
          <cell r="E119">
            <v>0</v>
          </cell>
        </row>
        <row r="120">
          <cell r="E120">
            <v>0</v>
          </cell>
        </row>
        <row r="121">
          <cell r="E121">
            <v>0</v>
          </cell>
        </row>
        <row r="125">
          <cell r="E125">
            <v>0</v>
          </cell>
        </row>
        <row r="126">
          <cell r="E126">
            <v>0</v>
          </cell>
        </row>
        <row r="129">
          <cell r="E129">
            <v>0</v>
          </cell>
        </row>
        <row r="130">
          <cell r="E130">
            <v>0</v>
          </cell>
        </row>
        <row r="131">
          <cell r="E131" t="str">
            <v/>
          </cell>
        </row>
        <row r="132">
          <cell r="E132">
            <v>0</v>
          </cell>
        </row>
        <row r="133">
          <cell r="E133">
            <v>0</v>
          </cell>
        </row>
        <row r="134">
          <cell r="E134">
            <v>0</v>
          </cell>
        </row>
        <row r="135">
          <cell r="E135">
            <v>0</v>
          </cell>
        </row>
        <row r="138">
          <cell r="E138" t="str">
            <v/>
          </cell>
        </row>
        <row r="139">
          <cell r="E139">
            <v>0</v>
          </cell>
        </row>
        <row r="140">
          <cell r="E140">
            <v>0</v>
          </cell>
        </row>
      </sheetData>
      <sheetData sheetId="9" refreshError="1"/>
      <sheetData sheetId="10" refreshError="1"/>
      <sheetData sheetId="11" refreshError="1"/>
      <sheetData sheetId="12" refreshError="1"/>
      <sheetData sheetId="13" refreshError="1"/>
      <sheetData sheetId="14" refreshError="1"/>
      <sheetData sheetId="15">
        <row r="7">
          <cell r="C7" t="str">
            <v>Cant.</v>
          </cell>
        </row>
      </sheetData>
      <sheetData sheetId="16">
        <row r="7">
          <cell r="C7" t="str">
            <v>Cant.</v>
          </cell>
        </row>
      </sheetData>
      <sheetData sheetId="17">
        <row r="7">
          <cell r="C7" t="str">
            <v>Cant.</v>
          </cell>
        </row>
      </sheetData>
      <sheetData sheetId="18">
        <row r="7">
          <cell r="C7" t="str">
            <v>Cant.</v>
          </cell>
        </row>
      </sheetData>
      <sheetData sheetId="19">
        <row r="7">
          <cell r="C7" t="str">
            <v>Cant.</v>
          </cell>
        </row>
      </sheetData>
      <sheetData sheetId="20" refreshError="1"/>
      <sheetData sheetId="21" refreshError="1"/>
      <sheetData sheetId="22">
        <row r="7">
          <cell r="C7" t="str">
            <v>Cant.</v>
          </cell>
        </row>
      </sheetData>
      <sheetData sheetId="23">
        <row r="7">
          <cell r="C7" t="str">
            <v>Cant.</v>
          </cell>
        </row>
      </sheetData>
      <sheetData sheetId="24">
        <row r="7">
          <cell r="C7" t="str">
            <v>Cant.</v>
          </cell>
        </row>
      </sheetData>
      <sheetData sheetId="25">
        <row r="7">
          <cell r="C7" t="str">
            <v>Cant.</v>
          </cell>
        </row>
      </sheetData>
      <sheetData sheetId="26">
        <row r="7">
          <cell r="C7" t="str">
            <v>Cant.</v>
          </cell>
        </row>
      </sheetData>
      <sheetData sheetId="27"/>
      <sheetData sheetId="28" refreshError="1"/>
      <sheetData sheetId="29" refreshError="1"/>
      <sheetData sheetId="30">
        <row r="7">
          <cell r="C7" t="str">
            <v>Cant.</v>
          </cell>
        </row>
      </sheetData>
      <sheetData sheetId="31">
        <row r="7">
          <cell r="C7" t="str">
            <v>Cant.</v>
          </cell>
        </row>
      </sheetData>
      <sheetData sheetId="32">
        <row r="7">
          <cell r="C7" t="str">
            <v>Cant.</v>
          </cell>
        </row>
      </sheetData>
      <sheetData sheetId="33">
        <row r="7">
          <cell r="C7" t="str">
            <v>Cant.</v>
          </cell>
        </row>
      </sheetData>
      <sheetData sheetId="34">
        <row r="7">
          <cell r="C7" t="str">
            <v>Cant.</v>
          </cell>
        </row>
      </sheetData>
      <sheetData sheetId="35">
        <row r="7">
          <cell r="C7" t="str">
            <v>Cant.</v>
          </cell>
        </row>
      </sheetData>
      <sheetData sheetId="36">
        <row r="7">
          <cell r="C7" t="str">
            <v>Cant.</v>
          </cell>
        </row>
      </sheetData>
      <sheetData sheetId="37">
        <row r="7">
          <cell r="C7" t="str">
            <v>Cant.</v>
          </cell>
        </row>
      </sheetData>
      <sheetData sheetId="38">
        <row r="7">
          <cell r="C7" t="str">
            <v>Cant.</v>
          </cell>
        </row>
      </sheetData>
      <sheetData sheetId="39">
        <row r="7">
          <cell r="C7" t="str">
            <v>Cant.</v>
          </cell>
        </row>
      </sheetData>
      <sheetData sheetId="40">
        <row r="7">
          <cell r="C7" t="str">
            <v>Cant.</v>
          </cell>
        </row>
      </sheetData>
      <sheetData sheetId="41">
        <row r="7">
          <cell r="C7" t="str">
            <v>Cant.</v>
          </cell>
        </row>
      </sheetData>
      <sheetData sheetId="42">
        <row r="7">
          <cell r="C7" t="str">
            <v>Cant.</v>
          </cell>
        </row>
      </sheetData>
      <sheetData sheetId="43">
        <row r="7">
          <cell r="C7" t="str">
            <v>Cant.</v>
          </cell>
        </row>
      </sheetData>
      <sheetData sheetId="44" refreshError="1"/>
      <sheetData sheetId="45" refreshError="1"/>
      <sheetData sheetId="46" refreshError="1"/>
      <sheetData sheetId="47" refreshError="1"/>
      <sheetData sheetId="48" refreshError="1"/>
      <sheetData sheetId="49">
        <row r="4">
          <cell r="C4">
            <v>0</v>
          </cell>
        </row>
      </sheetData>
      <sheetData sheetId="50">
        <row r="6">
          <cell r="C6" t="str">
            <v>CANT.</v>
          </cell>
        </row>
      </sheetData>
      <sheetData sheetId="51">
        <row r="4">
          <cell r="C4">
            <v>0</v>
          </cell>
        </row>
      </sheetData>
      <sheetData sheetId="52">
        <row r="4">
          <cell r="C4">
            <v>0</v>
          </cell>
        </row>
      </sheetData>
      <sheetData sheetId="53">
        <row r="6">
          <cell r="C6" t="str">
            <v>CANT.</v>
          </cell>
        </row>
      </sheetData>
      <sheetData sheetId="54">
        <row r="4">
          <cell r="C4">
            <v>0</v>
          </cell>
        </row>
      </sheetData>
      <sheetData sheetId="55">
        <row r="7">
          <cell r="C7" t="str">
            <v>Cant.</v>
          </cell>
        </row>
      </sheetData>
      <sheetData sheetId="56">
        <row r="7">
          <cell r="C7" t="str">
            <v>Cant.</v>
          </cell>
        </row>
      </sheetData>
      <sheetData sheetId="57">
        <row r="6">
          <cell r="C6" t="str">
            <v>CANT.</v>
          </cell>
        </row>
      </sheetData>
      <sheetData sheetId="58">
        <row r="6">
          <cell r="C6" t="str">
            <v>CANT.</v>
          </cell>
        </row>
      </sheetData>
      <sheetData sheetId="59">
        <row r="4">
          <cell r="C4">
            <v>0</v>
          </cell>
        </row>
      </sheetData>
      <sheetData sheetId="60">
        <row r="6">
          <cell r="C6" t="str">
            <v>CANT.</v>
          </cell>
        </row>
      </sheetData>
      <sheetData sheetId="61">
        <row r="7">
          <cell r="C7" t="str">
            <v>Cant.</v>
          </cell>
        </row>
      </sheetData>
      <sheetData sheetId="62">
        <row r="7">
          <cell r="C7" t="str">
            <v>Cant.</v>
          </cell>
        </row>
      </sheetData>
      <sheetData sheetId="63">
        <row r="7">
          <cell r="C7" t="str">
            <v>Cant.</v>
          </cell>
        </row>
      </sheetData>
      <sheetData sheetId="64">
        <row r="7">
          <cell r="C7" t="str">
            <v>Cant.</v>
          </cell>
        </row>
      </sheetData>
      <sheetData sheetId="65">
        <row r="4">
          <cell r="C4">
            <v>0</v>
          </cell>
        </row>
      </sheetData>
      <sheetData sheetId="66">
        <row r="6">
          <cell r="C6" t="str">
            <v>CANT.</v>
          </cell>
        </row>
      </sheetData>
      <sheetData sheetId="67">
        <row r="7">
          <cell r="C7" t="str">
            <v>Cant.</v>
          </cell>
        </row>
      </sheetData>
      <sheetData sheetId="68" refreshError="1"/>
      <sheetData sheetId="69" refreshError="1"/>
      <sheetData sheetId="70" refreshError="1"/>
      <sheetData sheetId="71" refreshError="1"/>
      <sheetData sheetId="72" refreshError="1"/>
      <sheetData sheetId="73" refreshError="1"/>
      <sheetData sheetId="74" refreshError="1"/>
      <sheetData sheetId="75">
        <row r="1">
          <cell r="E1">
            <v>0</v>
          </cell>
        </row>
      </sheetData>
      <sheetData sheetId="76">
        <row r="1">
          <cell r="E1">
            <v>0</v>
          </cell>
        </row>
      </sheetData>
      <sheetData sheetId="77">
        <row r="1">
          <cell r="E1">
            <v>0</v>
          </cell>
        </row>
      </sheetData>
      <sheetData sheetId="78">
        <row r="1">
          <cell r="E1">
            <v>0</v>
          </cell>
        </row>
      </sheetData>
      <sheetData sheetId="79">
        <row r="1">
          <cell r="E1">
            <v>0</v>
          </cell>
        </row>
      </sheetData>
      <sheetData sheetId="80">
        <row r="6">
          <cell r="C6" t="str">
            <v>CANT.</v>
          </cell>
        </row>
      </sheetData>
      <sheetData sheetId="81">
        <row r="4">
          <cell r="C4">
            <v>0</v>
          </cell>
        </row>
      </sheetData>
      <sheetData sheetId="82">
        <row r="6">
          <cell r="E6" t="str">
            <v>P.U. RD$</v>
          </cell>
        </row>
      </sheetData>
      <sheetData sheetId="83"/>
      <sheetData sheetId="84"/>
      <sheetData sheetId="85" refreshError="1"/>
      <sheetData sheetId="86" refreshError="1"/>
      <sheetData sheetId="87" refreshError="1"/>
      <sheetData sheetId="8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oOpen Stub Data"/>
      <sheetName val="Personalizar"/>
      <sheetName val="Hoja1"/>
      <sheetName val="Factura"/>
      <sheetName val="Factura (593)"/>
      <sheetName val="Hoja2"/>
      <sheetName val="Factura (594)"/>
      <sheetName val="Factura (595)"/>
      <sheetName val="Factura (596)"/>
      <sheetName val="Macros"/>
      <sheetName val="ATW"/>
      <sheetName val="Lock"/>
      <sheetName val="TemplateInformation"/>
      <sheetName val="COTIZA~2"/>
      <sheetName val="EQUIPOS"/>
    </sheetNames>
    <sheetDataSet>
      <sheetData sheetId="0" refreshError="1"/>
      <sheetData sheetId="1">
        <row r="22">
          <cell r="G22" t="str">
            <v>Tarjeta 1</v>
          </cell>
        </row>
        <row r="23">
          <cell r="G23" t="str">
            <v>Tarjeta 2</v>
          </cell>
        </row>
        <row r="24">
          <cell r="G24" t="str">
            <v>Tarjeta 3</v>
          </cell>
        </row>
      </sheetData>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
      <sheetName val="Hormigon"/>
      <sheetName val="Sheet4"/>
      <sheetName val="Sheet5"/>
      <sheetName val="presup."/>
      <sheetName val="Ana"/>
      <sheetName val="Ins"/>
      <sheetName val="Ins 2"/>
      <sheetName val="med.mov.de tierras"/>
      <sheetName val="Analisis"/>
      <sheetName val="presup_"/>
      <sheetName val="presup_1"/>
      <sheetName val="presup_2"/>
      <sheetName val="presup_3"/>
      <sheetName val="Analisis Detallado"/>
      <sheetName val="Copia de Analisis"/>
      <sheetName val="presup_4"/>
      <sheetName val="presup_5"/>
      <sheetName val="anal term"/>
      <sheetName val="Mat"/>
      <sheetName val="Jornal"/>
      <sheetName val="M.O."/>
      <sheetName val="Mano Obra"/>
      <sheetName val="R07"/>
      <sheetName val="R08"/>
      <sheetName val="R09"/>
      <sheetName val="Copia_de_Analisis"/>
      <sheetName val="gonzalo"/>
      <sheetName val="PRE Desvio Alcant.  Potable"/>
      <sheetName val="presupuesto"/>
      <sheetName val="listado equipos a utilizar"/>
      <sheetName val="Insumos materiales"/>
      <sheetName val="Costos Mano de Obra"/>
      <sheetName val="Mano de Obra"/>
    </sheetNames>
    <sheetDataSet>
      <sheetData sheetId="0">
        <row r="9">
          <cell r="F9">
            <v>280</v>
          </cell>
        </row>
        <row r="11">
          <cell r="F11">
            <v>1796.9451931716083</v>
          </cell>
        </row>
        <row r="15">
          <cell r="F15">
            <v>45</v>
          </cell>
        </row>
        <row r="20">
          <cell r="F20">
            <v>1100</v>
          </cell>
        </row>
        <row r="21">
          <cell r="F21">
            <v>1100</v>
          </cell>
        </row>
        <row r="31">
          <cell r="F31">
            <v>500</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 sheetId="16"/>
      <sheetData sheetId="17"/>
      <sheetData sheetId="18" refreshError="1"/>
      <sheetData sheetId="19" refreshError="1"/>
      <sheetData sheetId="20" refreshError="1"/>
      <sheetData sheetId="21" refreshError="1"/>
      <sheetData sheetId="22" refreshError="1"/>
      <sheetData sheetId="23"/>
      <sheetData sheetId="24"/>
      <sheetData sheetId="25"/>
      <sheetData sheetId="26"/>
      <sheetData sheetId="27" refreshError="1"/>
      <sheetData sheetId="28" refreshError="1"/>
      <sheetData sheetId="29" refreshError="1"/>
      <sheetData sheetId="30"/>
      <sheetData sheetId="31"/>
      <sheetData sheetId="32"/>
      <sheetData sheetId="3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VC"/>
      <sheetName val="POLIETILENO"/>
      <sheetName val="Analisis formato"/>
      <sheetName val="REGISTROS DE LADRILLOS Y H.A. "/>
      <sheetName val="ANCLAJES DE H.A."/>
      <sheetName val=" MOVIMIENTO DE TIERRA EQUIPO"/>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Presentacion (3)"/>
      <sheetName val="Hoja Presentacion (2)"/>
      <sheetName val="Hoja Presentacion Plastbau"/>
      <sheetName val="Hoja Presentacion Convencional"/>
      <sheetName val="Hoja Presentacion"/>
      <sheetName val="Analisis Plastbau "/>
      <sheetName val="Plafond Sheetrock "/>
      <sheetName val="Plafond Sheetrock2"/>
      <sheetName val="Plafond Sheetrock suspendido"/>
      <sheetName val="Plafond Sheetrock susp. Antihum"/>
      <sheetName val="VILLA BPB FUNDACION B.N.P."/>
      <sheetName val="Resumen"/>
      <sheetName val="VILLA BPB 2 NIV. SIN MOD. 1 Y 2"/>
      <sheetName val="VILLA BPB 2 NIV. 5,3,y 19"/>
      <sheetName val="VILLA BPB 2 NIV. 4,23,22,21Y20"/>
      <sheetName val="VILLA BPB 3 NIV. 6, 27 Y 25"/>
      <sheetName val="VILLA BPB 3 NIV. 7,9,8,24Y26"/>
      <sheetName val="VILLA BPB 3 NIV. 10 A LA 18 Y28"/>
      <sheetName val="Análisis"/>
      <sheetName val="Insumos"/>
      <sheetName val="Hormigones Bavaro"/>
      <sheetName val="VILLA BPB PLASTBAU 3 niv."/>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sheetData sheetId="19"/>
      <sheetData sheetId="20" refreshError="1"/>
      <sheetData sheetId="2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 val="INS"/>
      <sheetName val="M_O_"/>
      <sheetName val="Analisis_(2)"/>
    </sheetNames>
    <sheetDataSet>
      <sheetData sheetId="0" refreshError="1"/>
      <sheetData sheetId="1"/>
      <sheetData sheetId="2"/>
      <sheetData sheetId="3"/>
      <sheetData sheetId="4" refreshError="1"/>
      <sheetData sheetId="5"/>
      <sheetData sheetId="6"/>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dmontas"/>
      <sheetName val="Redcolinahsa"/>
      <sheetName val="redcoquera"/>
      <sheetName val="CUANTIA ELEM. EST."/>
      <sheetName val="LA TOMA- DISEÑO INAPA14-7-21"/>
      <sheetName val="Análisis grales"/>
      <sheetName val="Insumos"/>
      <sheetName val="PRESUP REGISTROS"/>
      <sheetName val="ACOMETIDAS  GENERAL"/>
      <sheetName val="LA TOMA"/>
      <sheetName val="BOMBAS HIDROSISTEMAS"/>
      <sheetName val="ZUMBON"/>
      <sheetName val="LI CAMPO POZOS ITABO Acero"/>
      <sheetName val="Lista cantidad OBRA TOMA VILLA"/>
      <sheetName val="LI CAMPO POZOS ITABO HD"/>
      <sheetName val="Ampl Acued VA Nueva LI Acero"/>
      <sheetName val="Ampl Acued VA Nueva LI HD"/>
      <sheetName val="Colocacion D=16&quot; "/>
      <sheetName val="Colocacion D=20 24&quot;"/>
      <sheetName val="REGISTROS HA Caudalimetros"/>
      <sheetName val="caudalimetro ---------"/>
      <sheetName val="Presupuesto OBRA TOMA VILLA"/>
      <sheetName val="Rvalv Villeg 170x231 inter"/>
      <sheetName val="Camara purga 60x190"/>
      <sheetName val="REGISTROS HA VS RValv y Cpurga"/>
      <sheetName val="platea 20 LECHO"/>
      <sheetName val="platea 90 Bifurcacion"/>
      <sheetName val="MEMORIA Est Entrega"/>
      <sheetName val="CANTIDADES LA TOMA"/>
      <sheetName val="losa"/>
      <sheetName val="platea 40"/>
      <sheetName val="platea 20"/>
      <sheetName val="muros ha 20"/>
      <sheetName val="muros ha 30"/>
      <sheetName val="muros ha 25"/>
      <sheetName val="Columnas 50X50"/>
      <sheetName val="Vigas np"/>
      <sheetName val="Vigas1Y    4Y TECHO"/>
      <sheetName val="Vigas2Y TECHO"/>
      <sheetName val="Vigas3Y  TECHO"/>
      <sheetName val="VigasX  TECHO"/>
      <sheetName val="REGISTROS HORM VAC INSITU EB"/>
      <sheetName val="caudalimetro EB 230X250"/>
      <sheetName val="Camara Derivacion 390X295"/>
      <sheetName val="Columnas 70x70"/>
      <sheetName val="platea 45"/>
      <sheetName val="zC1"/>
      <sheetName val="Proteccion de Tuberias"/>
      <sheetName val="L.I. EL POMIER"/>
      <sheetName val="L.I. HATO DAMAS"/>
      <sheetName val="L.I. A VILLEGAS"/>
      <sheetName val="acero, vol, horm toma"/>
      <sheetName val="MEMO MURO DE CONTENCION ZUMBON"/>
      <sheetName val="RESUMEN CANTIDADES ZUMBON"/>
      <sheetName val="analisis MVSUR"/>
      <sheetName val="REGISTROS HORM VAC INSITU ZUMBO"/>
      <sheetName val="caudalimetro 1.5x1.55 h2.35"/>
      <sheetName val="caja valvula aire 1.7X2.5 h2.31"/>
      <sheetName val="Registro 2.90x2.90 h2.10"/>
      <sheetName val="MEMO BLOQUE DE ANCLAJE"/>
      <sheetName val="ZAPATA M"/>
      <sheetName val="MURO HA"/>
      <sheetName val="MEMO POZO"/>
      <sheetName val="MEMO CAMARA CAUDALIMETRO "/>
      <sheetName val="MEMO CÁMARA DE VÁLVULA"/>
      <sheetName val="Caudalimetros"/>
      <sheetName val="Tapas registros"/>
      <sheetName val="Muro MANCLAJE"/>
      <sheetName val="zM6"/>
      <sheetName val="zC2"/>
      <sheetName val="zC3"/>
      <sheetName val="zM ANCLAJE"/>
      <sheetName val="Factor Salarial"/>
      <sheetName val="precio tubos sainagua"/>
      <sheetName val="Listado de Materiales"/>
      <sheetName val="Mano de Obra"/>
      <sheetName val="Analisis Tuberias"/>
      <sheetName val="Alcantarillas"/>
      <sheetName val="Red carril"/>
      <sheetName val="Presupuesto Acceso Norte"/>
      <sheetName val="REGISTROS PREFABRICADOS"/>
      <sheetName val="REGISTROS HORM VAC INSITU"/>
      <sheetName val="Param.eq pesado"/>
      <sheetName val="Molde Recto Madera"/>
      <sheetName val="Param.acarreo piedras"/>
      <sheetName val="analisis Andamios"/>
      <sheetName val="Sacarreo 100m"/>
      <sheetName val="caudalim Vill 125x135x195"/>
      <sheetName val="RENDIMIENTOS DE MO Y EQU PROM"/>
      <sheetName val="RetroExc H=185"/>
      <sheetName val="RetroExc H=150"/>
    </sheetNames>
    <sheetDataSet>
      <sheetData sheetId="0" refreshError="1"/>
      <sheetData sheetId="1" refreshError="1"/>
      <sheetData sheetId="2" refreshError="1"/>
      <sheetData sheetId="3">
        <row r="9">
          <cell r="J9">
            <v>7.021396037829768</v>
          </cell>
        </row>
        <row r="20">
          <cell r="J20">
            <v>2.576992407407408</v>
          </cell>
        </row>
        <row r="32">
          <cell r="J32">
            <v>3.3155340952380965</v>
          </cell>
        </row>
        <row r="43">
          <cell r="J43">
            <v>2.3162492753623192</v>
          </cell>
        </row>
        <row r="55">
          <cell r="J55">
            <v>3.8433730612244905</v>
          </cell>
        </row>
        <row r="67">
          <cell r="J67">
            <v>2.192397304353106</v>
          </cell>
        </row>
        <row r="86">
          <cell r="J86">
            <v>1.8398305860000004</v>
          </cell>
        </row>
        <row r="99">
          <cell r="J99">
            <v>2.354948906386702</v>
          </cell>
        </row>
      </sheetData>
      <sheetData sheetId="4" refreshError="1"/>
      <sheetData sheetId="5">
        <row r="13">
          <cell r="F13">
            <v>1867.205761316872</v>
          </cell>
        </row>
        <row r="20">
          <cell r="F20">
            <v>5.61</v>
          </cell>
        </row>
        <row r="21">
          <cell r="G21">
            <v>168</v>
          </cell>
        </row>
        <row r="32">
          <cell r="F32">
            <v>1083.98</v>
          </cell>
        </row>
        <row r="38">
          <cell r="F38">
            <v>1552.53</v>
          </cell>
        </row>
        <row r="48">
          <cell r="F48">
            <v>2095.46</v>
          </cell>
        </row>
        <row r="58">
          <cell r="F58">
            <v>12.11</v>
          </cell>
        </row>
        <row r="68">
          <cell r="F68">
            <v>419.6</v>
          </cell>
        </row>
        <row r="84">
          <cell r="F84">
            <v>124.93</v>
          </cell>
        </row>
        <row r="93">
          <cell r="F93">
            <v>77.930000000000007</v>
          </cell>
        </row>
        <row r="98">
          <cell r="F98">
            <v>35.92</v>
          </cell>
        </row>
        <row r="105">
          <cell r="F105">
            <v>379.39150000000001</v>
          </cell>
        </row>
        <row r="112">
          <cell r="F112">
            <v>476.37169999999998</v>
          </cell>
        </row>
        <row r="119">
          <cell r="F119">
            <v>54.8018</v>
          </cell>
        </row>
        <row r="126">
          <cell r="F126">
            <v>316.15949999999998</v>
          </cell>
        </row>
        <row r="133">
          <cell r="F133">
            <v>109.6678</v>
          </cell>
        </row>
        <row r="140">
          <cell r="F140">
            <v>1372.83</v>
          </cell>
        </row>
        <row r="146">
          <cell r="F146">
            <v>261.40570000000002</v>
          </cell>
        </row>
        <row r="160">
          <cell r="F160">
            <v>63.2333</v>
          </cell>
        </row>
        <row r="185">
          <cell r="F185">
            <v>1392.45</v>
          </cell>
        </row>
        <row r="194">
          <cell r="F194">
            <v>1149.31</v>
          </cell>
        </row>
        <row r="209">
          <cell r="F209">
            <v>12.59</v>
          </cell>
        </row>
        <row r="223">
          <cell r="F223">
            <v>16.45</v>
          </cell>
        </row>
        <row r="253">
          <cell r="F253">
            <v>1526.58</v>
          </cell>
        </row>
        <row r="258">
          <cell r="F258">
            <v>802.67</v>
          </cell>
        </row>
        <row r="270">
          <cell r="F270">
            <v>36.92</v>
          </cell>
        </row>
        <row r="277">
          <cell r="F277">
            <v>33.229999999999997</v>
          </cell>
        </row>
        <row r="284">
          <cell r="F284">
            <v>39.869999999999997</v>
          </cell>
        </row>
        <row r="291">
          <cell r="F291">
            <v>118.67</v>
          </cell>
        </row>
        <row r="299">
          <cell r="F299">
            <v>261.56</v>
          </cell>
        </row>
        <row r="307">
          <cell r="F307">
            <v>488.24</v>
          </cell>
        </row>
        <row r="315">
          <cell r="F315">
            <v>286.02</v>
          </cell>
        </row>
        <row r="323">
          <cell r="F323">
            <v>115.2501</v>
          </cell>
        </row>
        <row r="329">
          <cell r="F329">
            <v>265.95999999999998</v>
          </cell>
        </row>
        <row r="336">
          <cell r="F336">
            <v>80.849999999999994</v>
          </cell>
        </row>
        <row r="342">
          <cell r="F342">
            <v>121.27</v>
          </cell>
        </row>
        <row r="348">
          <cell r="F348">
            <v>227.39</v>
          </cell>
        </row>
        <row r="355">
          <cell r="F355">
            <v>283.69</v>
          </cell>
        </row>
        <row r="363">
          <cell r="F363">
            <v>346.7278</v>
          </cell>
        </row>
        <row r="373">
          <cell r="F373">
            <v>256.11</v>
          </cell>
        </row>
        <row r="380">
          <cell r="F380">
            <v>432.19</v>
          </cell>
        </row>
        <row r="387">
          <cell r="F387">
            <v>1015</v>
          </cell>
        </row>
        <row r="393">
          <cell r="F393">
            <v>962.46</v>
          </cell>
        </row>
        <row r="400">
          <cell r="F400">
            <v>339.66</v>
          </cell>
        </row>
        <row r="409">
          <cell r="F409">
            <v>2676.53</v>
          </cell>
        </row>
        <row r="418">
          <cell r="F418">
            <v>4182.08</v>
          </cell>
        </row>
        <row r="427">
          <cell r="F427">
            <v>1366.33</v>
          </cell>
        </row>
        <row r="435">
          <cell r="F435">
            <v>1706.88</v>
          </cell>
        </row>
        <row r="442">
          <cell r="F442">
            <v>1706.88</v>
          </cell>
        </row>
        <row r="449">
          <cell r="F449">
            <v>2135.94</v>
          </cell>
        </row>
        <row r="455">
          <cell r="F455">
            <v>86.55</v>
          </cell>
        </row>
        <row r="467">
          <cell r="F467">
            <v>2561.83</v>
          </cell>
        </row>
        <row r="472">
          <cell r="F472">
            <v>1526.58</v>
          </cell>
        </row>
        <row r="477">
          <cell r="F477">
            <v>628.13</v>
          </cell>
        </row>
        <row r="484">
          <cell r="F484">
            <v>983.67</v>
          </cell>
        </row>
        <row r="492">
          <cell r="F492">
            <v>314.25</v>
          </cell>
        </row>
        <row r="499">
          <cell r="F499">
            <v>59.68</v>
          </cell>
        </row>
        <row r="529">
          <cell r="F529">
            <v>1345.91</v>
          </cell>
        </row>
        <row r="536">
          <cell r="F536">
            <v>2111.59</v>
          </cell>
        </row>
        <row r="549">
          <cell r="F549">
            <v>218.18</v>
          </cell>
        </row>
        <row r="558">
          <cell r="F558">
            <v>38.9</v>
          </cell>
        </row>
        <row r="566">
          <cell r="F566">
            <v>2207.29</v>
          </cell>
        </row>
        <row r="571">
          <cell r="F571">
            <v>2044.21</v>
          </cell>
        </row>
        <row r="577">
          <cell r="F577">
            <v>1250.05</v>
          </cell>
        </row>
        <row r="594">
          <cell r="F594">
            <v>2.21</v>
          </cell>
        </row>
        <row r="600">
          <cell r="F600">
            <v>2.94</v>
          </cell>
        </row>
        <row r="606">
          <cell r="F606">
            <v>2.94</v>
          </cell>
        </row>
        <row r="620">
          <cell r="F620">
            <v>6.29</v>
          </cell>
        </row>
        <row r="627">
          <cell r="F627">
            <v>10.98</v>
          </cell>
        </row>
        <row r="633">
          <cell r="F633">
            <v>55.39</v>
          </cell>
        </row>
        <row r="639">
          <cell r="F639">
            <v>51.93</v>
          </cell>
        </row>
        <row r="646">
          <cell r="F646">
            <v>1118.81</v>
          </cell>
        </row>
        <row r="657">
          <cell r="F657">
            <v>1799.1</v>
          </cell>
        </row>
        <row r="670">
          <cell r="F670">
            <v>1526.58</v>
          </cell>
        </row>
        <row r="675">
          <cell r="F675">
            <v>1889.35</v>
          </cell>
        </row>
        <row r="680">
          <cell r="F680">
            <v>16.309999999999999</v>
          </cell>
        </row>
        <row r="687">
          <cell r="F687">
            <v>85.7</v>
          </cell>
        </row>
        <row r="694">
          <cell r="F694">
            <v>63.98</v>
          </cell>
        </row>
        <row r="701">
          <cell r="F701">
            <v>150.77969999999999</v>
          </cell>
        </row>
        <row r="708">
          <cell r="F708">
            <v>26.03</v>
          </cell>
        </row>
        <row r="716">
          <cell r="F716">
            <v>1717.9639999999999</v>
          </cell>
        </row>
        <row r="728">
          <cell r="F728">
            <v>4533.49</v>
          </cell>
        </row>
        <row r="738">
          <cell r="F738">
            <v>1.47</v>
          </cell>
        </row>
        <row r="745">
          <cell r="F745">
            <v>118.7076</v>
          </cell>
        </row>
        <row r="750">
          <cell r="F750">
            <v>982.34</v>
          </cell>
        </row>
        <row r="758">
          <cell r="F758">
            <v>1493.11</v>
          </cell>
        </row>
        <row r="766">
          <cell r="F766">
            <v>232.57</v>
          </cell>
        </row>
        <row r="775">
          <cell r="F775">
            <v>2028.63</v>
          </cell>
        </row>
        <row r="791">
          <cell r="F791">
            <v>2799.5</v>
          </cell>
        </row>
        <row r="796">
          <cell r="F796">
            <v>3769.3</v>
          </cell>
        </row>
        <row r="803">
          <cell r="F803">
            <v>3420.09</v>
          </cell>
        </row>
        <row r="810">
          <cell r="F810">
            <v>2964.46</v>
          </cell>
        </row>
        <row r="817">
          <cell r="F817">
            <v>3727.21</v>
          </cell>
        </row>
        <row r="824">
          <cell r="F824">
            <v>3268.06</v>
          </cell>
        </row>
        <row r="831">
          <cell r="F831">
            <v>105.56</v>
          </cell>
        </row>
        <row r="836">
          <cell r="F836">
            <v>6026.41</v>
          </cell>
        </row>
        <row r="843">
          <cell r="F843">
            <v>2342.33</v>
          </cell>
        </row>
        <row r="850">
          <cell r="F850">
            <v>1005.07</v>
          </cell>
        </row>
        <row r="860">
          <cell r="F860">
            <v>102.45</v>
          </cell>
        </row>
        <row r="866">
          <cell r="F866">
            <v>125.24</v>
          </cell>
        </row>
        <row r="874">
          <cell r="F874">
            <v>269.84399999999999</v>
          </cell>
        </row>
        <row r="880">
          <cell r="F880">
            <v>67.540000000000006</v>
          </cell>
        </row>
        <row r="887">
          <cell r="F887">
            <v>59.718699999999998</v>
          </cell>
        </row>
        <row r="894">
          <cell r="F894">
            <v>56.165799999999997</v>
          </cell>
        </row>
        <row r="900">
          <cell r="F900">
            <v>40.933599999999998</v>
          </cell>
        </row>
        <row r="907">
          <cell r="F907">
            <v>24.081800000000001</v>
          </cell>
        </row>
        <row r="914">
          <cell r="F914">
            <v>77.635800000000003</v>
          </cell>
        </row>
        <row r="923">
          <cell r="F923">
            <v>11.132099999999999</v>
          </cell>
        </row>
        <row r="930">
          <cell r="F930">
            <v>74.544200000000004</v>
          </cell>
        </row>
        <row r="936">
          <cell r="F936">
            <v>109.75</v>
          </cell>
        </row>
        <row r="951">
          <cell r="F951">
            <v>19.523599999999998</v>
          </cell>
        </row>
        <row r="957">
          <cell r="F957">
            <v>16.463699999999999</v>
          </cell>
        </row>
        <row r="964">
          <cell r="F964">
            <v>183.15129999999999</v>
          </cell>
        </row>
        <row r="985">
          <cell r="F985">
            <v>123.01</v>
          </cell>
        </row>
        <row r="992">
          <cell r="F992">
            <v>1889.35</v>
          </cell>
        </row>
        <row r="1002">
          <cell r="F1002">
            <v>28119.85</v>
          </cell>
        </row>
        <row r="1011">
          <cell r="F1011">
            <v>18.716699999999999</v>
          </cell>
        </row>
        <row r="1016">
          <cell r="F1016">
            <v>22.35</v>
          </cell>
        </row>
        <row r="1025">
          <cell r="F1025">
            <v>10041.76</v>
          </cell>
        </row>
        <row r="1034">
          <cell r="F1034">
            <v>464.59</v>
          </cell>
        </row>
        <row r="1042">
          <cell r="F1042">
            <v>1531.05</v>
          </cell>
        </row>
        <row r="1051">
          <cell r="F1051">
            <v>6242.6</v>
          </cell>
        </row>
        <row r="1060">
          <cell r="F1060">
            <v>2273.5100000000002</v>
          </cell>
        </row>
        <row r="1066">
          <cell r="F1066">
            <v>569.65</v>
          </cell>
        </row>
        <row r="1074">
          <cell r="F1074">
            <v>6530.15</v>
          </cell>
        </row>
        <row r="1084">
          <cell r="F1084">
            <v>5993.25</v>
          </cell>
        </row>
        <row r="1101">
          <cell r="F1101">
            <v>7607.03</v>
          </cell>
        </row>
        <row r="1108">
          <cell r="F1108">
            <v>4622.49</v>
          </cell>
        </row>
        <row r="1116">
          <cell r="F1116">
            <v>4965.3</v>
          </cell>
        </row>
        <row r="1124">
          <cell r="F1124">
            <v>5872.54</v>
          </cell>
        </row>
        <row r="1134">
          <cell r="F1134">
            <v>5363.07</v>
          </cell>
        </row>
        <row r="1142">
          <cell r="F1142">
            <v>11383.33</v>
          </cell>
        </row>
        <row r="1151">
          <cell r="F1151">
            <v>21669.85</v>
          </cell>
        </row>
        <row r="1161">
          <cell r="F1161">
            <v>1677.72</v>
          </cell>
        </row>
        <row r="1196">
          <cell r="F1196">
            <v>2474.2600000000002</v>
          </cell>
        </row>
        <row r="1210">
          <cell r="F1210">
            <v>2008.77</v>
          </cell>
        </row>
        <row r="1233">
          <cell r="F1233">
            <v>582.53</v>
          </cell>
        </row>
        <row r="1246">
          <cell r="F1246">
            <v>508.58</v>
          </cell>
        </row>
        <row r="1255">
          <cell r="F1255">
            <v>326</v>
          </cell>
        </row>
        <row r="1263">
          <cell r="F1263">
            <v>355.94</v>
          </cell>
        </row>
        <row r="1280">
          <cell r="F1280">
            <v>133.59</v>
          </cell>
        </row>
        <row r="1328">
          <cell r="F1328">
            <v>836.43</v>
          </cell>
        </row>
        <row r="1358">
          <cell r="F1358">
            <v>14273.27</v>
          </cell>
        </row>
        <row r="1428">
          <cell r="F1428">
            <v>183802.79</v>
          </cell>
        </row>
        <row r="1481">
          <cell r="F1481">
            <v>1486.2141999999999</v>
          </cell>
        </row>
        <row r="1508">
          <cell r="F1508">
            <v>1799.3</v>
          </cell>
        </row>
        <row r="1549">
          <cell r="F1549">
            <v>2192.84</v>
          </cell>
        </row>
        <row r="1575">
          <cell r="F1575">
            <v>2009.3</v>
          </cell>
        </row>
        <row r="1582">
          <cell r="F1582">
            <v>10734.88</v>
          </cell>
        </row>
        <row r="1592">
          <cell r="F1592">
            <v>20444.45</v>
          </cell>
        </row>
        <row r="1612">
          <cell r="F1612">
            <v>605.32000000000005</v>
          </cell>
        </row>
        <row r="1621">
          <cell r="F1621">
            <v>890.2</v>
          </cell>
        </row>
        <row r="1644">
          <cell r="F1644">
            <v>1600.84</v>
          </cell>
        </row>
        <row r="1665">
          <cell r="F1665">
            <v>2304.42</v>
          </cell>
        </row>
        <row r="1674">
          <cell r="F1674">
            <v>50486.98</v>
          </cell>
        </row>
        <row r="1695">
          <cell r="F1695">
            <v>13738.2</v>
          </cell>
        </row>
        <row r="1754">
          <cell r="F1754">
            <v>1580.7283498333336</v>
          </cell>
        </row>
        <row r="1788">
          <cell r="F1788">
            <v>1013.52</v>
          </cell>
        </row>
        <row r="1800">
          <cell r="F1800">
            <v>5116.7</v>
          </cell>
        </row>
        <row r="1807">
          <cell r="F1807">
            <v>5942.6975999999995</v>
          </cell>
        </row>
        <row r="1815">
          <cell r="F1815">
            <v>594.26975999999991</v>
          </cell>
        </row>
        <row r="1821">
          <cell r="F1821">
            <v>124.79756097560976</v>
          </cell>
        </row>
        <row r="1828">
          <cell r="F1828">
            <v>150.49117647058824</v>
          </cell>
        </row>
        <row r="1834">
          <cell r="F1834">
            <v>594.26975999999991</v>
          </cell>
        </row>
        <row r="1868">
          <cell r="F1868">
            <v>514.29211367999994</v>
          </cell>
        </row>
        <row r="1908">
          <cell r="F1908">
            <v>86.97</v>
          </cell>
        </row>
        <row r="1949">
          <cell r="F1949">
            <v>56.81</v>
          </cell>
        </row>
        <row r="1954">
          <cell r="F1954">
            <v>77.635837261965577</v>
          </cell>
        </row>
        <row r="1959">
          <cell r="F1959">
            <v>98.25</v>
          </cell>
        </row>
        <row r="1964">
          <cell r="F1964">
            <v>117.65470000000001</v>
          </cell>
        </row>
        <row r="1978">
          <cell r="F1978">
            <v>2103.4899999999998</v>
          </cell>
        </row>
        <row r="1990">
          <cell r="F1990">
            <v>7383.07</v>
          </cell>
        </row>
        <row r="2049">
          <cell r="F2049">
            <v>1848.14</v>
          </cell>
        </row>
        <row r="2079">
          <cell r="F2079">
            <v>59.24</v>
          </cell>
        </row>
        <row r="2085">
          <cell r="F2085">
            <v>177.25</v>
          </cell>
        </row>
        <row r="2138">
          <cell r="F2138">
            <v>43.870899999999999</v>
          </cell>
        </row>
        <row r="2145">
          <cell r="F2145">
            <v>6870.43</v>
          </cell>
        </row>
        <row r="2152">
          <cell r="F2152">
            <v>674.59</v>
          </cell>
        </row>
        <row r="2160">
          <cell r="F2160">
            <v>79755.360000000001</v>
          </cell>
        </row>
        <row r="2169">
          <cell r="F2169">
            <v>59.772799999999997</v>
          </cell>
        </row>
        <row r="2175">
          <cell r="F2175">
            <v>306.71289999999999</v>
          </cell>
        </row>
        <row r="2184">
          <cell r="F2184">
            <v>2.1295999999999999</v>
          </cell>
        </row>
        <row r="2190">
          <cell r="F2190">
            <v>328.35</v>
          </cell>
        </row>
        <row r="2211">
          <cell r="F2211">
            <v>802.24</v>
          </cell>
        </row>
        <row r="2221">
          <cell r="F2221">
            <v>25.35</v>
          </cell>
        </row>
        <row r="2227">
          <cell r="F2227">
            <v>16692.63</v>
          </cell>
        </row>
        <row r="2232">
          <cell r="F2232">
            <v>2549.42</v>
          </cell>
        </row>
        <row r="2261">
          <cell r="F2261">
            <v>41431.94</v>
          </cell>
        </row>
        <row r="2306">
          <cell r="F2306">
            <v>760.81000000000006</v>
          </cell>
        </row>
        <row r="2323">
          <cell r="F2323">
            <v>7093.27</v>
          </cell>
        </row>
        <row r="2330">
          <cell r="F2330">
            <v>2509.0666666666671</v>
          </cell>
        </row>
        <row r="2336">
          <cell r="F2336">
            <v>1.8120000000000001</v>
          </cell>
        </row>
        <row r="2341">
          <cell r="F2341">
            <v>39645.990000000005</v>
          </cell>
        </row>
        <row r="2352">
          <cell r="F2352">
            <v>42888.259999999995</v>
          </cell>
        </row>
        <row r="2401">
          <cell r="F2401">
            <v>18656.027699999999</v>
          </cell>
        </row>
        <row r="2410">
          <cell r="F2410">
            <v>1113.0774999999999</v>
          </cell>
        </row>
        <row r="2421">
          <cell r="F2421">
            <v>1109.0812000000001</v>
          </cell>
        </row>
        <row r="2430">
          <cell r="F2430">
            <v>1055.3113000000001</v>
          </cell>
        </row>
        <row r="2457">
          <cell r="F2457">
            <v>201.38</v>
          </cell>
        </row>
        <row r="2466">
          <cell r="F2466">
            <v>2926.82</v>
          </cell>
        </row>
        <row r="2497">
          <cell r="F2497">
            <v>78.144451332920028</v>
          </cell>
        </row>
        <row r="2505">
          <cell r="F2505">
            <v>920.21</v>
          </cell>
        </row>
        <row r="2527">
          <cell r="G2527">
            <v>911.52</v>
          </cell>
        </row>
        <row r="2554">
          <cell r="F2554">
            <v>1876.27</v>
          </cell>
        </row>
        <row r="2573">
          <cell r="F2573">
            <v>71.089357142857139</v>
          </cell>
        </row>
        <row r="2587">
          <cell r="F2587">
            <v>1966.77</v>
          </cell>
        </row>
        <row r="2594">
          <cell r="F2594">
            <v>85.511739130434776</v>
          </cell>
        </row>
        <row r="2600">
          <cell r="F2600">
            <v>172.41000000000003</v>
          </cell>
        </row>
        <row r="2609">
          <cell r="F2609">
            <v>18.185700000000001</v>
          </cell>
        </row>
        <row r="2614">
          <cell r="F2614">
            <v>159.89687499999999</v>
          </cell>
        </row>
        <row r="2643">
          <cell r="F2643">
            <v>23.04</v>
          </cell>
        </row>
        <row r="2648">
          <cell r="F2648">
            <v>18.489999999999998</v>
          </cell>
        </row>
        <row r="2655">
          <cell r="F2655">
            <v>4.4000000000000004</v>
          </cell>
        </row>
        <row r="2661">
          <cell r="F2661">
            <v>100.4</v>
          </cell>
        </row>
        <row r="2669">
          <cell r="F2669">
            <v>77.930000000000007</v>
          </cell>
        </row>
        <row r="2677">
          <cell r="F2677">
            <v>25.74</v>
          </cell>
        </row>
        <row r="2684">
          <cell r="F2684">
            <v>15.04</v>
          </cell>
        </row>
        <row r="2693">
          <cell r="F2693">
            <v>14.11</v>
          </cell>
        </row>
        <row r="2702">
          <cell r="F2702">
            <v>9.89</v>
          </cell>
        </row>
        <row r="2711">
          <cell r="F2711">
            <v>1311.8</v>
          </cell>
        </row>
        <row r="2748">
          <cell r="F2748">
            <v>5424.2700000000013</v>
          </cell>
        </row>
        <row r="2758">
          <cell r="F2758">
            <v>5228.920000000001</v>
          </cell>
        </row>
        <row r="2769">
          <cell r="F2769">
            <v>103.15</v>
          </cell>
        </row>
        <row r="2794">
          <cell r="F2794">
            <v>43.009681540541791</v>
          </cell>
        </row>
        <row r="2811">
          <cell r="F2811">
            <v>1189.9000000000001</v>
          </cell>
        </row>
        <row r="2859">
          <cell r="F2859">
            <v>168.00835396558961</v>
          </cell>
        </row>
        <row r="2861">
          <cell r="F2861">
            <v>135</v>
          </cell>
        </row>
        <row r="2868">
          <cell r="F2868">
            <v>6539.14</v>
          </cell>
        </row>
        <row r="2882">
          <cell r="F2882">
            <v>202.86</v>
          </cell>
        </row>
        <row r="2904">
          <cell r="F2904">
            <v>2810.4569019607843</v>
          </cell>
        </row>
        <row r="2951">
          <cell r="F2951">
            <v>2901.22</v>
          </cell>
        </row>
        <row r="2959">
          <cell r="F2959">
            <v>360.57</v>
          </cell>
        </row>
        <row r="2968">
          <cell r="F2968">
            <v>218.69</v>
          </cell>
        </row>
        <row r="2993">
          <cell r="F2993">
            <v>2027.65</v>
          </cell>
        </row>
        <row r="3010">
          <cell r="F3010">
            <v>13799.810000000001</v>
          </cell>
        </row>
        <row r="3019">
          <cell r="F3019">
            <v>56.6297</v>
          </cell>
        </row>
        <row r="3040">
          <cell r="F3040">
            <v>1706.31</v>
          </cell>
        </row>
        <row r="3054">
          <cell r="F3054">
            <v>7671.4899999999989</v>
          </cell>
        </row>
        <row r="3068">
          <cell r="F3068">
            <v>7243.3</v>
          </cell>
        </row>
        <row r="3076">
          <cell r="F3076">
            <v>79979.179999999993</v>
          </cell>
        </row>
        <row r="3092">
          <cell r="F3092">
            <v>4655.41</v>
          </cell>
        </row>
        <row r="3210">
          <cell r="F3210">
            <v>8152.32</v>
          </cell>
        </row>
        <row r="3217">
          <cell r="F3217">
            <v>8918.0400000000009</v>
          </cell>
        </row>
        <row r="3225">
          <cell r="F3225">
            <v>14854.81</v>
          </cell>
        </row>
        <row r="3276">
          <cell r="F3276">
            <v>12985.97</v>
          </cell>
        </row>
        <row r="3303">
          <cell r="F3303">
            <v>322.12970000000001</v>
          </cell>
        </row>
        <row r="3336">
          <cell r="F3336">
            <v>3665.67</v>
          </cell>
        </row>
        <row r="3391">
          <cell r="F3391">
            <v>246.41</v>
          </cell>
        </row>
        <row r="3406">
          <cell r="F3406">
            <v>162.4</v>
          </cell>
        </row>
        <row r="3413">
          <cell r="F3413">
            <v>208.74</v>
          </cell>
        </row>
        <row r="3418">
          <cell r="F3418">
            <v>334.92230000000001</v>
          </cell>
        </row>
        <row r="3427">
          <cell r="F3427">
            <v>18.141200000000001</v>
          </cell>
        </row>
        <row r="3436">
          <cell r="F3436">
            <v>57253.54</v>
          </cell>
        </row>
        <row r="3479">
          <cell r="F3479">
            <v>2330.71</v>
          </cell>
        </row>
        <row r="3501">
          <cell r="F3501">
            <v>802.43</v>
          </cell>
        </row>
        <row r="3515">
          <cell r="F3515">
            <v>594.9</v>
          </cell>
        </row>
        <row r="3542">
          <cell r="F3542">
            <v>3116.2</v>
          </cell>
        </row>
        <row r="3583">
          <cell r="F3583">
            <v>4437.3599999999997</v>
          </cell>
        </row>
        <row r="3662">
          <cell r="F3662">
            <v>451680.34</v>
          </cell>
        </row>
        <row r="3728">
          <cell r="F3728">
            <v>2083.3000000000002</v>
          </cell>
        </row>
        <row r="3764">
          <cell r="F3764">
            <v>77.365899999999996</v>
          </cell>
        </row>
        <row r="3778">
          <cell r="F3778">
            <v>199.02</v>
          </cell>
        </row>
        <row r="3792">
          <cell r="F3792">
            <v>2327.92</v>
          </cell>
        </row>
        <row r="3831">
          <cell r="F3831">
            <v>136251.03</v>
          </cell>
        </row>
        <row r="3955">
          <cell r="F3955">
            <v>202.95</v>
          </cell>
        </row>
        <row r="3981">
          <cell r="F3981">
            <v>42117.3</v>
          </cell>
        </row>
        <row r="4032">
          <cell r="F4032">
            <v>39110.019999999997</v>
          </cell>
        </row>
        <row r="4042">
          <cell r="F4042">
            <v>2829.36</v>
          </cell>
        </row>
        <row r="4060">
          <cell r="F4060">
            <v>232.6799</v>
          </cell>
        </row>
        <row r="4067">
          <cell r="F4067">
            <v>686.58</v>
          </cell>
        </row>
        <row r="4096">
          <cell r="F4096">
            <v>262540.26140000002</v>
          </cell>
        </row>
        <row r="4174">
          <cell r="F4174">
            <v>720.43</v>
          </cell>
        </row>
        <row r="4183">
          <cell r="F4183">
            <v>1971.51</v>
          </cell>
        </row>
        <row r="4221">
          <cell r="F4221">
            <v>1264.6400000000001</v>
          </cell>
        </row>
        <row r="4227">
          <cell r="F4227">
            <v>126.46</v>
          </cell>
        </row>
        <row r="4235">
          <cell r="F4235">
            <v>572.59</v>
          </cell>
        </row>
        <row r="4246">
          <cell r="F4246">
            <v>4572.95</v>
          </cell>
        </row>
        <row r="4339">
          <cell r="F4339">
            <v>976.11</v>
          </cell>
        </row>
        <row r="4356">
          <cell r="F4356">
            <v>95.171899999999994</v>
          </cell>
        </row>
        <row r="4366">
          <cell r="F4366">
            <v>563.83270000000005</v>
          </cell>
        </row>
        <row r="4375">
          <cell r="F4375">
            <v>1031.2530969999998</v>
          </cell>
        </row>
        <row r="4383">
          <cell r="F4383">
            <v>790.66049999999996</v>
          </cell>
        </row>
        <row r="4412">
          <cell r="F4412">
            <v>153.0789</v>
          </cell>
        </row>
        <row r="4425">
          <cell r="F4425">
            <v>969.23</v>
          </cell>
        </row>
        <row r="4434">
          <cell r="F4434">
            <v>1485.35</v>
          </cell>
        </row>
        <row r="4446">
          <cell r="F4446">
            <v>102961.07</v>
          </cell>
        </row>
        <row r="4454">
          <cell r="F4454">
            <v>216.56</v>
          </cell>
        </row>
        <row r="4467">
          <cell r="F4467">
            <v>974.3</v>
          </cell>
        </row>
        <row r="4474">
          <cell r="F4474">
            <v>20707.84</v>
          </cell>
        </row>
        <row r="4534">
          <cell r="F4534">
            <v>20707.84</v>
          </cell>
        </row>
        <row r="4597">
          <cell r="F4597">
            <v>32.701133333333331</v>
          </cell>
        </row>
        <row r="4605">
          <cell r="F4605">
            <v>1046.7942600000001</v>
          </cell>
        </row>
        <row r="4616">
          <cell r="F4616">
            <v>7621.4653999999991</v>
          </cell>
        </row>
        <row r="4626">
          <cell r="F4626">
            <v>13687.852800000001</v>
          </cell>
        </row>
        <row r="4637">
          <cell r="F4637">
            <v>11905.72</v>
          </cell>
        </row>
        <row r="4654">
          <cell r="F4654">
            <v>1761.8627048000003</v>
          </cell>
        </row>
        <row r="4665">
          <cell r="F4665">
            <v>202.86</v>
          </cell>
        </row>
        <row r="4671">
          <cell r="F4671">
            <v>468.89</v>
          </cell>
        </row>
        <row r="4680">
          <cell r="F4680">
            <v>76979.53439999999</v>
          </cell>
        </row>
        <row r="4728">
          <cell r="G4728">
            <v>1423.984543</v>
          </cell>
        </row>
        <row r="4731">
          <cell r="F4731">
            <v>239.24</v>
          </cell>
        </row>
        <row r="4739">
          <cell r="F4739">
            <v>1523.87</v>
          </cell>
        </row>
        <row r="4762">
          <cell r="G4762">
            <v>25729.334318291956</v>
          </cell>
        </row>
        <row r="4765">
          <cell r="F4765">
            <v>3285.1920512820511</v>
          </cell>
        </row>
        <row r="4777">
          <cell r="F4777">
            <v>864.35</v>
          </cell>
        </row>
        <row r="4784">
          <cell r="F4784">
            <v>5845.5048079754615</v>
          </cell>
        </row>
        <row r="4795">
          <cell r="F4795">
            <v>159.57</v>
          </cell>
        </row>
        <row r="4803">
          <cell r="F4803">
            <v>65489.26</v>
          </cell>
        </row>
        <row r="4814">
          <cell r="F4814">
            <v>10659.508789616446</v>
          </cell>
        </row>
        <row r="4829">
          <cell r="F4829">
            <v>1477.3865999999998</v>
          </cell>
        </row>
        <row r="4837">
          <cell r="F4837">
            <v>960.92849999999999</v>
          </cell>
        </row>
        <row r="4844">
          <cell r="F4844">
            <v>23718.27</v>
          </cell>
        </row>
        <row r="4858">
          <cell r="F4858">
            <v>26304.04</v>
          </cell>
        </row>
        <row r="4872">
          <cell r="F4872">
            <v>43299.57</v>
          </cell>
        </row>
        <row r="4886">
          <cell r="F4886">
            <v>43628.89</v>
          </cell>
        </row>
        <row r="4900">
          <cell r="F4900">
            <v>63974.080000000002</v>
          </cell>
        </row>
        <row r="4913">
          <cell r="F4913">
            <v>73394.570000000007</v>
          </cell>
        </row>
        <row r="4926">
          <cell r="F4926">
            <v>28172.83</v>
          </cell>
        </row>
        <row r="4938">
          <cell r="F4938">
            <v>31772.79</v>
          </cell>
        </row>
        <row r="4950">
          <cell r="F4950">
            <v>51543.93</v>
          </cell>
        </row>
        <row r="4963">
          <cell r="F4963">
            <v>43486.7</v>
          </cell>
        </row>
        <row r="4976">
          <cell r="F4976">
            <v>50741.05</v>
          </cell>
        </row>
        <row r="4989">
          <cell r="F4989">
            <v>41962.69</v>
          </cell>
        </row>
        <row r="5002">
          <cell r="F5002">
            <v>53826.23</v>
          </cell>
        </row>
        <row r="5029">
          <cell r="F5029">
            <v>47335.58</v>
          </cell>
        </row>
        <row r="5042">
          <cell r="F5042">
            <v>49749.53</v>
          </cell>
        </row>
        <row r="5055">
          <cell r="F5055">
            <v>45295.69</v>
          </cell>
        </row>
        <row r="5069">
          <cell r="F5069">
            <v>21950.830087499999</v>
          </cell>
        </row>
        <row r="5082">
          <cell r="F5082">
            <v>34003.228193563089</v>
          </cell>
        </row>
        <row r="5095">
          <cell r="F5095">
            <v>1484.54</v>
          </cell>
        </row>
        <row r="5108">
          <cell r="F5108">
            <v>5983.24</v>
          </cell>
        </row>
        <row r="5117">
          <cell r="F5117">
            <v>395652.14</v>
          </cell>
        </row>
        <row r="5127">
          <cell r="F5127">
            <v>42967.67</v>
          </cell>
        </row>
        <row r="5137">
          <cell r="F5137">
            <v>35652.74</v>
          </cell>
        </row>
        <row r="5151">
          <cell r="F5151">
            <v>47960.43</v>
          </cell>
        </row>
        <row r="5166">
          <cell r="F5166">
            <v>39223.339999999997</v>
          </cell>
        </row>
        <row r="5194">
          <cell r="F5194">
            <v>79439.899999999994</v>
          </cell>
        </row>
        <row r="5204">
          <cell r="F5204">
            <v>100528.88</v>
          </cell>
        </row>
        <row r="5221">
          <cell r="G5221">
            <v>32975.540836608088</v>
          </cell>
        </row>
        <row r="5225">
          <cell r="F5225">
            <v>1429.5712277330026</v>
          </cell>
        </row>
        <row r="5239">
          <cell r="G5239">
            <v>143.36053648293964</v>
          </cell>
        </row>
        <row r="5260">
          <cell r="G5260">
            <v>23172.629273633236</v>
          </cell>
        </row>
        <row r="5263">
          <cell r="F5263">
            <v>42967.67</v>
          </cell>
        </row>
        <row r="5273">
          <cell r="F5273">
            <v>33705.65</v>
          </cell>
        </row>
        <row r="5281">
          <cell r="F5281">
            <v>33736.49</v>
          </cell>
        </row>
        <row r="5294">
          <cell r="F5294">
            <v>37.69</v>
          </cell>
        </row>
        <row r="5304">
          <cell r="F5304">
            <v>49.715699999999998</v>
          </cell>
        </row>
        <row r="5309">
          <cell r="F5309">
            <v>214.49</v>
          </cell>
        </row>
        <row r="5316">
          <cell r="F5316">
            <v>725.63</v>
          </cell>
        </row>
        <row r="5322">
          <cell r="F5322">
            <v>213.34</v>
          </cell>
        </row>
        <row r="5333">
          <cell r="F5333">
            <v>258.36</v>
          </cell>
        </row>
        <row r="5341">
          <cell r="F5341">
            <v>1504.3172727272724</v>
          </cell>
        </row>
        <row r="5355">
          <cell r="G5355">
            <v>26285.846818291957</v>
          </cell>
        </row>
        <row r="5359">
          <cell r="F5359">
            <v>14327.31</v>
          </cell>
        </row>
        <row r="5377">
          <cell r="F5377">
            <v>1684.79</v>
          </cell>
        </row>
        <row r="5387">
          <cell r="F5387">
            <v>1925.4828</v>
          </cell>
        </row>
        <row r="5404">
          <cell r="F5404">
            <v>2883.616</v>
          </cell>
        </row>
        <row r="5418">
          <cell r="F5418">
            <v>6530.5219999999999</v>
          </cell>
        </row>
        <row r="5432">
          <cell r="F5432">
            <v>24677.76678333334</v>
          </cell>
        </row>
        <row r="5445">
          <cell r="F5445">
            <v>1188.2583555555555</v>
          </cell>
        </row>
      </sheetData>
      <sheetData sheetId="6">
        <row r="1">
          <cell r="B1">
            <v>1</v>
          </cell>
        </row>
        <row r="7">
          <cell r="G7">
            <v>57.02</v>
          </cell>
        </row>
        <row r="9">
          <cell r="G9">
            <v>1220.4000000000001</v>
          </cell>
        </row>
        <row r="10">
          <cell r="G10">
            <v>1306.71</v>
          </cell>
        </row>
        <row r="11">
          <cell r="G11">
            <v>1482.12</v>
          </cell>
        </row>
        <row r="12">
          <cell r="G12">
            <v>1834.32</v>
          </cell>
        </row>
        <row r="13">
          <cell r="G13">
            <v>2050.09</v>
          </cell>
        </row>
        <row r="14">
          <cell r="G14">
            <v>2487.21</v>
          </cell>
        </row>
        <row r="15">
          <cell r="G15">
            <v>3055.19</v>
          </cell>
        </row>
        <row r="31">
          <cell r="G31">
            <v>754.24</v>
          </cell>
        </row>
        <row r="35">
          <cell r="G35">
            <v>4876</v>
          </cell>
        </row>
        <row r="37">
          <cell r="G37">
            <v>261</v>
          </cell>
        </row>
        <row r="39">
          <cell r="G39">
            <v>14.255000000000001</v>
          </cell>
        </row>
        <row r="40">
          <cell r="G40">
            <v>75000</v>
          </cell>
        </row>
        <row r="42">
          <cell r="G42">
            <v>42.765000000000001</v>
          </cell>
        </row>
        <row r="43">
          <cell r="G43">
            <v>300</v>
          </cell>
        </row>
        <row r="45">
          <cell r="G45">
            <v>1354</v>
          </cell>
        </row>
        <row r="47">
          <cell r="G47">
            <v>350</v>
          </cell>
        </row>
        <row r="49">
          <cell r="G49">
            <v>68.849999999999994</v>
          </cell>
        </row>
        <row r="52">
          <cell r="G52">
            <v>150.13999999999999</v>
          </cell>
        </row>
        <row r="54">
          <cell r="G54">
            <v>98.6</v>
          </cell>
        </row>
        <row r="63">
          <cell r="G63">
            <v>1345</v>
          </cell>
        </row>
        <row r="66">
          <cell r="G66">
            <v>52.11</v>
          </cell>
        </row>
        <row r="68">
          <cell r="G68">
            <v>18</v>
          </cell>
        </row>
        <row r="69">
          <cell r="G69">
            <v>51.92</v>
          </cell>
        </row>
        <row r="83">
          <cell r="G83">
            <v>7375</v>
          </cell>
        </row>
        <row r="84">
          <cell r="G84">
            <v>14750</v>
          </cell>
        </row>
        <row r="86">
          <cell r="G86">
            <v>2360</v>
          </cell>
        </row>
        <row r="87">
          <cell r="G87">
            <v>312.58278145695368</v>
          </cell>
        </row>
        <row r="89">
          <cell r="G89">
            <v>550</v>
          </cell>
        </row>
        <row r="91">
          <cell r="G91">
            <v>206.5</v>
          </cell>
        </row>
        <row r="93">
          <cell r="G93">
            <v>571.13</v>
          </cell>
        </row>
        <row r="94">
          <cell r="G94">
            <v>91.29</v>
          </cell>
        </row>
        <row r="107">
          <cell r="G107">
            <v>175</v>
          </cell>
        </row>
        <row r="108">
          <cell r="G108">
            <v>250</v>
          </cell>
        </row>
        <row r="111">
          <cell r="G111">
            <v>35</v>
          </cell>
        </row>
        <row r="112">
          <cell r="G112">
            <v>8.5</v>
          </cell>
        </row>
        <row r="121">
          <cell r="G121">
            <v>9000</v>
          </cell>
        </row>
        <row r="122">
          <cell r="G122">
            <v>897</v>
          </cell>
        </row>
        <row r="125">
          <cell r="G125">
            <v>1975.0013999999999</v>
          </cell>
        </row>
        <row r="135">
          <cell r="G135">
            <v>15000</v>
          </cell>
        </row>
        <row r="136">
          <cell r="G136">
            <v>150000</v>
          </cell>
        </row>
        <row r="137">
          <cell r="G137">
            <v>20000</v>
          </cell>
        </row>
        <row r="138">
          <cell r="G138">
            <v>12544400</v>
          </cell>
        </row>
        <row r="139">
          <cell r="G139">
            <v>1200000</v>
          </cell>
        </row>
        <row r="140">
          <cell r="G140">
            <v>210000</v>
          </cell>
        </row>
        <row r="143">
          <cell r="G143">
            <v>6000</v>
          </cell>
        </row>
        <row r="144">
          <cell r="G144">
            <v>14305</v>
          </cell>
        </row>
        <row r="145">
          <cell r="G145">
            <v>1800</v>
          </cell>
        </row>
        <row r="146">
          <cell r="G146">
            <v>3200</v>
          </cell>
        </row>
        <row r="147">
          <cell r="G147">
            <v>700</v>
          </cell>
        </row>
        <row r="148">
          <cell r="G148">
            <v>750</v>
          </cell>
        </row>
        <row r="149">
          <cell r="G149">
            <v>885</v>
          </cell>
        </row>
        <row r="151">
          <cell r="G151">
            <v>510.1848</v>
          </cell>
        </row>
        <row r="152">
          <cell r="G152">
            <v>56</v>
          </cell>
        </row>
        <row r="153">
          <cell r="G153">
            <v>95</v>
          </cell>
        </row>
        <row r="154">
          <cell r="G154">
            <v>109</v>
          </cell>
        </row>
        <row r="155">
          <cell r="G155">
            <v>94</v>
          </cell>
        </row>
        <row r="156">
          <cell r="G156">
            <v>75.010000000000005</v>
          </cell>
        </row>
        <row r="159">
          <cell r="G159">
            <v>217.42933333333332</v>
          </cell>
        </row>
        <row r="160">
          <cell r="G160">
            <v>410</v>
          </cell>
        </row>
        <row r="162">
          <cell r="G162">
            <v>1504.5</v>
          </cell>
        </row>
        <row r="163">
          <cell r="G163">
            <v>135.69999999999999</v>
          </cell>
        </row>
        <row r="164">
          <cell r="G164">
            <v>413</v>
          </cell>
        </row>
        <row r="165">
          <cell r="G165">
            <v>4218.5</v>
          </cell>
        </row>
        <row r="166">
          <cell r="G166">
            <v>2354.1</v>
          </cell>
        </row>
        <row r="167">
          <cell r="G167">
            <v>53.099999999999994</v>
          </cell>
        </row>
        <row r="170">
          <cell r="G170">
            <v>154.16666666666666</v>
          </cell>
        </row>
        <row r="171">
          <cell r="G171">
            <v>93.686666666666667</v>
          </cell>
        </row>
        <row r="172">
          <cell r="G172">
            <v>45</v>
          </cell>
        </row>
        <row r="177">
          <cell r="G177">
            <v>44887.199999999997</v>
          </cell>
        </row>
        <row r="178">
          <cell r="G178">
            <v>42900</v>
          </cell>
        </row>
        <row r="179">
          <cell r="G179">
            <v>21476</v>
          </cell>
        </row>
        <row r="181">
          <cell r="G181">
            <v>19</v>
          </cell>
        </row>
        <row r="182">
          <cell r="G182">
            <v>15030</v>
          </cell>
        </row>
        <row r="185">
          <cell r="G185">
            <v>1817.1499999999999</v>
          </cell>
        </row>
        <row r="188">
          <cell r="G188">
            <v>6568.7039999999997</v>
          </cell>
        </row>
        <row r="196">
          <cell r="G196">
            <v>60</v>
          </cell>
        </row>
        <row r="197">
          <cell r="G197">
            <v>1919.98</v>
          </cell>
        </row>
        <row r="198">
          <cell r="G198">
            <v>26.41</v>
          </cell>
        </row>
        <row r="199">
          <cell r="G199">
            <v>28.88</v>
          </cell>
        </row>
        <row r="200">
          <cell r="G200">
            <v>9728.92</v>
          </cell>
        </row>
        <row r="201">
          <cell r="G201">
            <v>705</v>
          </cell>
        </row>
        <row r="203">
          <cell r="G203">
            <v>720</v>
          </cell>
        </row>
        <row r="215">
          <cell r="G215">
            <v>9953.2999999999993</v>
          </cell>
        </row>
        <row r="217">
          <cell r="G217">
            <v>24972.16</v>
          </cell>
        </row>
        <row r="223">
          <cell r="G223">
            <v>3.75</v>
          </cell>
        </row>
        <row r="224">
          <cell r="G224">
            <v>16.579999999999998</v>
          </cell>
        </row>
        <row r="225">
          <cell r="G225">
            <v>6.51</v>
          </cell>
        </row>
        <row r="226">
          <cell r="G226">
            <v>50.96</v>
          </cell>
        </row>
        <row r="228">
          <cell r="G228">
            <v>5.23</v>
          </cell>
        </row>
        <row r="230">
          <cell r="G230">
            <v>360</v>
          </cell>
        </row>
        <row r="237">
          <cell r="G237">
            <v>250</v>
          </cell>
        </row>
        <row r="240">
          <cell r="G240">
            <v>200</v>
          </cell>
        </row>
        <row r="243">
          <cell r="G243">
            <v>1103.5</v>
          </cell>
        </row>
        <row r="244">
          <cell r="G244">
            <v>3501.58</v>
          </cell>
        </row>
        <row r="246">
          <cell r="G246">
            <v>3200</v>
          </cell>
        </row>
        <row r="247">
          <cell r="G247">
            <v>8900</v>
          </cell>
        </row>
        <row r="248">
          <cell r="G248">
            <v>5500</v>
          </cell>
        </row>
        <row r="249">
          <cell r="G249">
            <v>9944.1</v>
          </cell>
        </row>
        <row r="268">
          <cell r="G268">
            <v>654.99</v>
          </cell>
        </row>
        <row r="269">
          <cell r="G269">
            <v>270.39999999999998</v>
          </cell>
        </row>
        <row r="270">
          <cell r="G270">
            <v>6000</v>
          </cell>
        </row>
        <row r="271">
          <cell r="G271">
            <v>40.417826086956524</v>
          </cell>
        </row>
        <row r="283">
          <cell r="G283">
            <v>5000</v>
          </cell>
        </row>
        <row r="284">
          <cell r="G284">
            <v>410</v>
          </cell>
        </row>
        <row r="286">
          <cell r="G286">
            <v>750</v>
          </cell>
        </row>
        <row r="287">
          <cell r="G287">
            <v>1450</v>
          </cell>
        </row>
        <row r="288">
          <cell r="G288">
            <v>113</v>
          </cell>
        </row>
        <row r="289">
          <cell r="G289">
            <v>113</v>
          </cell>
        </row>
        <row r="292">
          <cell r="G292">
            <v>1249.99</v>
          </cell>
        </row>
        <row r="293">
          <cell r="G293">
            <v>1770</v>
          </cell>
        </row>
        <row r="294">
          <cell r="G294">
            <v>1100</v>
          </cell>
        </row>
        <row r="295">
          <cell r="G295">
            <v>1500</v>
          </cell>
        </row>
        <row r="296">
          <cell r="G296">
            <v>1500</v>
          </cell>
        </row>
        <row r="297">
          <cell r="G297">
            <v>600</v>
          </cell>
        </row>
        <row r="301">
          <cell r="G301">
            <v>3800</v>
          </cell>
        </row>
        <row r="302">
          <cell r="G302">
            <v>3800</v>
          </cell>
        </row>
        <row r="304">
          <cell r="G304">
            <v>3800</v>
          </cell>
        </row>
        <row r="305">
          <cell r="G305">
            <v>3800</v>
          </cell>
        </row>
        <row r="306">
          <cell r="G306">
            <v>3800</v>
          </cell>
        </row>
        <row r="307">
          <cell r="G307">
            <v>120</v>
          </cell>
        </row>
        <row r="308">
          <cell r="G308">
            <v>48</v>
          </cell>
        </row>
        <row r="309">
          <cell r="G309">
            <v>41.84</v>
          </cell>
        </row>
        <row r="310">
          <cell r="G310">
            <v>33</v>
          </cell>
        </row>
        <row r="312">
          <cell r="G312">
            <v>5759.3451800000003</v>
          </cell>
        </row>
        <row r="313">
          <cell r="G313">
            <v>6001.21</v>
          </cell>
        </row>
        <row r="314">
          <cell r="G314">
            <v>10822.76</v>
          </cell>
        </row>
        <row r="315">
          <cell r="G315">
            <v>11322.76</v>
          </cell>
        </row>
        <row r="316">
          <cell r="G316">
            <v>11822.76</v>
          </cell>
        </row>
        <row r="321">
          <cell r="G321">
            <v>121</v>
          </cell>
        </row>
        <row r="322">
          <cell r="G322">
            <v>121</v>
          </cell>
        </row>
        <row r="325">
          <cell r="G325">
            <v>340</v>
          </cell>
        </row>
        <row r="326">
          <cell r="G326">
            <v>120.06</v>
          </cell>
        </row>
        <row r="330">
          <cell r="G330">
            <v>200</v>
          </cell>
        </row>
        <row r="331">
          <cell r="G331">
            <v>70</v>
          </cell>
        </row>
        <row r="332">
          <cell r="G332">
            <v>70</v>
          </cell>
        </row>
        <row r="333">
          <cell r="G333">
            <v>80</v>
          </cell>
        </row>
        <row r="334">
          <cell r="G334">
            <v>495</v>
          </cell>
        </row>
        <row r="335">
          <cell r="G335">
            <v>664.19</v>
          </cell>
        </row>
        <row r="337">
          <cell r="G337">
            <v>495</v>
          </cell>
        </row>
        <row r="338">
          <cell r="G338">
            <v>735.44</v>
          </cell>
        </row>
        <row r="340">
          <cell r="G340">
            <v>70</v>
          </cell>
        </row>
        <row r="341">
          <cell r="G341">
            <v>4500</v>
          </cell>
        </row>
        <row r="343">
          <cell r="G343">
            <v>4500</v>
          </cell>
        </row>
        <row r="347">
          <cell r="G347">
            <v>1000.64</v>
          </cell>
        </row>
        <row r="352">
          <cell r="G352">
            <v>1345.0347999999999</v>
          </cell>
        </row>
        <row r="354">
          <cell r="G354">
            <v>2889</v>
          </cell>
        </row>
        <row r="355">
          <cell r="G355">
            <v>800</v>
          </cell>
        </row>
        <row r="356">
          <cell r="G356">
            <v>6790</v>
          </cell>
        </row>
        <row r="357">
          <cell r="G357">
            <v>2000</v>
          </cell>
        </row>
        <row r="359">
          <cell r="G359">
            <v>1266.33</v>
          </cell>
        </row>
        <row r="360">
          <cell r="G360">
            <v>47.56</v>
          </cell>
        </row>
        <row r="361">
          <cell r="G361">
            <v>62.68</v>
          </cell>
        </row>
        <row r="365">
          <cell r="G365">
            <v>27.82</v>
          </cell>
        </row>
        <row r="369">
          <cell r="G369">
            <v>290.27999999999997</v>
          </cell>
        </row>
        <row r="370">
          <cell r="G370">
            <v>152.38999999999999</v>
          </cell>
        </row>
        <row r="371">
          <cell r="G371">
            <v>51.92</v>
          </cell>
        </row>
        <row r="372">
          <cell r="G372">
            <v>475.6</v>
          </cell>
        </row>
        <row r="373">
          <cell r="G373">
            <v>28</v>
          </cell>
        </row>
        <row r="374">
          <cell r="G374">
            <v>105.68</v>
          </cell>
        </row>
        <row r="375">
          <cell r="G375">
            <v>3</v>
          </cell>
        </row>
        <row r="376">
          <cell r="G376">
            <v>15</v>
          </cell>
        </row>
        <row r="380">
          <cell r="G380">
            <v>45.7</v>
          </cell>
        </row>
        <row r="381">
          <cell r="G381">
            <v>162</v>
          </cell>
        </row>
        <row r="382">
          <cell r="G382">
            <v>97.47</v>
          </cell>
        </row>
        <row r="384">
          <cell r="G384">
            <v>78.13</v>
          </cell>
        </row>
        <row r="386">
          <cell r="G386">
            <v>2600</v>
          </cell>
        </row>
        <row r="388">
          <cell r="G388">
            <v>17.7</v>
          </cell>
        </row>
        <row r="392">
          <cell r="G392">
            <v>225</v>
          </cell>
        </row>
        <row r="393">
          <cell r="G393">
            <v>423.4</v>
          </cell>
        </row>
        <row r="396">
          <cell r="G396">
            <v>300.89999999999998</v>
          </cell>
        </row>
        <row r="397">
          <cell r="G397">
            <v>395</v>
          </cell>
        </row>
        <row r="398">
          <cell r="G398">
            <v>780</v>
          </cell>
        </row>
        <row r="399">
          <cell r="G399">
            <v>90</v>
          </cell>
        </row>
        <row r="400">
          <cell r="G400">
            <v>25</v>
          </cell>
        </row>
        <row r="402">
          <cell r="G402">
            <v>2</v>
          </cell>
        </row>
        <row r="403">
          <cell r="G403">
            <v>225</v>
          </cell>
        </row>
        <row r="408">
          <cell r="G408">
            <v>900</v>
          </cell>
        </row>
        <row r="409">
          <cell r="G409">
            <v>195</v>
          </cell>
        </row>
        <row r="412">
          <cell r="G412">
            <v>250</v>
          </cell>
        </row>
        <row r="413">
          <cell r="G413">
            <v>385</v>
          </cell>
        </row>
        <row r="414">
          <cell r="G414">
            <v>1115.8</v>
          </cell>
        </row>
        <row r="415">
          <cell r="G415">
            <v>44809.0461</v>
          </cell>
        </row>
        <row r="416">
          <cell r="G416">
            <v>45746.207999999999</v>
          </cell>
        </row>
        <row r="417">
          <cell r="G417">
            <v>48430.620900000002</v>
          </cell>
        </row>
        <row r="418">
          <cell r="G418">
            <v>51210.338400000001</v>
          </cell>
        </row>
        <row r="419">
          <cell r="G419">
            <v>63409.3272</v>
          </cell>
        </row>
        <row r="420">
          <cell r="G420">
            <v>118209.4722</v>
          </cell>
        </row>
        <row r="421">
          <cell r="G421">
            <v>168228.5031</v>
          </cell>
        </row>
        <row r="422">
          <cell r="G422">
            <v>209114.1765</v>
          </cell>
        </row>
        <row r="423">
          <cell r="G423">
            <v>114100.785</v>
          </cell>
        </row>
        <row r="424">
          <cell r="G424">
            <v>8799.7914000000001</v>
          </cell>
        </row>
        <row r="425">
          <cell r="G425">
            <v>37063</v>
          </cell>
        </row>
        <row r="426">
          <cell r="G426">
            <v>14602.5</v>
          </cell>
        </row>
        <row r="427">
          <cell r="G427">
            <v>19204.5</v>
          </cell>
        </row>
        <row r="428">
          <cell r="G428">
            <v>2514.1934999999999</v>
          </cell>
        </row>
        <row r="429">
          <cell r="G429">
            <v>3016.4152200000003</v>
          </cell>
        </row>
        <row r="430">
          <cell r="G430">
            <v>4351.559940000001</v>
          </cell>
        </row>
        <row r="431">
          <cell r="G431">
            <v>4000</v>
          </cell>
        </row>
        <row r="432">
          <cell r="G432">
            <v>6886.7307600000004</v>
          </cell>
        </row>
        <row r="433">
          <cell r="G433">
            <v>10518.892019999999</v>
          </cell>
        </row>
        <row r="434">
          <cell r="G434">
            <v>18884.523840000002</v>
          </cell>
        </row>
        <row r="435">
          <cell r="G435">
            <v>41835.562859999998</v>
          </cell>
        </row>
        <row r="436">
          <cell r="G436">
            <v>750</v>
          </cell>
        </row>
        <row r="437">
          <cell r="G437">
            <v>70</v>
          </cell>
        </row>
        <row r="440">
          <cell r="G440">
            <v>8000</v>
          </cell>
        </row>
        <row r="441">
          <cell r="G441">
            <v>1200</v>
          </cell>
        </row>
        <row r="442">
          <cell r="G442">
            <v>4173</v>
          </cell>
        </row>
        <row r="444">
          <cell r="G444">
            <v>133.13</v>
          </cell>
        </row>
        <row r="450">
          <cell r="G450">
            <v>4</v>
          </cell>
        </row>
        <row r="453">
          <cell r="G453">
            <v>45.8</v>
          </cell>
        </row>
        <row r="454">
          <cell r="G454">
            <v>158.92599999999999</v>
          </cell>
        </row>
        <row r="455">
          <cell r="G455">
            <v>87.731247058823513</v>
          </cell>
        </row>
        <row r="456">
          <cell r="G456">
            <v>41.532517647058818</v>
          </cell>
        </row>
        <row r="457">
          <cell r="G457">
            <v>6.8538352941176477</v>
          </cell>
        </row>
        <row r="458">
          <cell r="G458">
            <v>4.3105882352941176</v>
          </cell>
        </row>
        <row r="460">
          <cell r="G460">
            <v>70</v>
          </cell>
        </row>
        <row r="461">
          <cell r="G461">
            <v>2080</v>
          </cell>
        </row>
        <row r="462">
          <cell r="G462">
            <v>453.75</v>
          </cell>
        </row>
        <row r="463">
          <cell r="G463">
            <v>600</v>
          </cell>
        </row>
        <row r="464">
          <cell r="G464">
            <v>33</v>
          </cell>
        </row>
        <row r="467">
          <cell r="G467">
            <v>104.21052631578948</v>
          </cell>
        </row>
        <row r="468">
          <cell r="G468">
            <v>8.9499999999999993</v>
          </cell>
        </row>
        <row r="470">
          <cell r="G470">
            <v>1600</v>
          </cell>
        </row>
        <row r="471">
          <cell r="G471">
            <v>700</v>
          </cell>
        </row>
        <row r="472">
          <cell r="G472">
            <v>145</v>
          </cell>
        </row>
        <row r="473">
          <cell r="G473">
            <v>75</v>
          </cell>
        </row>
        <row r="474">
          <cell r="G474">
            <v>84</v>
          </cell>
        </row>
        <row r="475">
          <cell r="G475">
            <v>4456.958333333333</v>
          </cell>
        </row>
        <row r="476">
          <cell r="G476">
            <v>160</v>
          </cell>
        </row>
        <row r="478">
          <cell r="G478">
            <v>275</v>
          </cell>
        </row>
        <row r="479">
          <cell r="G479">
            <v>75</v>
          </cell>
        </row>
        <row r="480">
          <cell r="G480">
            <v>4209.87</v>
          </cell>
        </row>
        <row r="481">
          <cell r="G481">
            <v>5938.39</v>
          </cell>
        </row>
        <row r="482">
          <cell r="G482">
            <v>60</v>
          </cell>
        </row>
        <row r="483">
          <cell r="G483">
            <v>10202.34</v>
          </cell>
        </row>
        <row r="484">
          <cell r="G484">
            <v>9210.6200000000008</v>
          </cell>
        </row>
        <row r="485">
          <cell r="G485">
            <v>12405.7</v>
          </cell>
        </row>
        <row r="486">
          <cell r="G486">
            <v>24989.200000000001</v>
          </cell>
        </row>
        <row r="492">
          <cell r="G492">
            <v>30700.400000000001</v>
          </cell>
        </row>
        <row r="493">
          <cell r="G493">
            <v>500</v>
          </cell>
        </row>
        <row r="499">
          <cell r="G499">
            <v>300</v>
          </cell>
        </row>
        <row r="500">
          <cell r="G500">
            <v>630.26813186813195</v>
          </cell>
        </row>
        <row r="501">
          <cell r="G501">
            <v>2280.0100000000002</v>
          </cell>
        </row>
        <row r="505">
          <cell r="G505">
            <v>950</v>
          </cell>
        </row>
        <row r="507">
          <cell r="G507">
            <v>3500</v>
          </cell>
        </row>
        <row r="509">
          <cell r="G509">
            <v>1197.42</v>
          </cell>
        </row>
        <row r="510">
          <cell r="G510">
            <v>590</v>
          </cell>
        </row>
        <row r="511">
          <cell r="G511">
            <v>8200</v>
          </cell>
        </row>
        <row r="512">
          <cell r="G512">
            <v>2006</v>
          </cell>
        </row>
        <row r="513">
          <cell r="G513">
            <v>196.60495999999998</v>
          </cell>
        </row>
        <row r="514">
          <cell r="G514">
            <v>2124</v>
          </cell>
        </row>
        <row r="515">
          <cell r="G515">
            <v>375</v>
          </cell>
        </row>
        <row r="516">
          <cell r="G516">
            <v>3000</v>
          </cell>
        </row>
        <row r="517">
          <cell r="G517">
            <v>25</v>
          </cell>
        </row>
        <row r="518">
          <cell r="G518">
            <v>2000</v>
          </cell>
        </row>
        <row r="519">
          <cell r="G519">
            <v>75</v>
          </cell>
        </row>
        <row r="521">
          <cell r="G521">
            <v>29.650400000000001</v>
          </cell>
        </row>
        <row r="523">
          <cell r="G523">
            <v>1312.5</v>
          </cell>
        </row>
        <row r="524">
          <cell r="G524">
            <v>2000</v>
          </cell>
        </row>
        <row r="526">
          <cell r="G526">
            <v>1500</v>
          </cell>
        </row>
        <row r="527">
          <cell r="G527">
            <v>1745.73</v>
          </cell>
        </row>
        <row r="528">
          <cell r="G528">
            <v>1483.1</v>
          </cell>
        </row>
        <row r="529">
          <cell r="G529">
            <v>1483.1</v>
          </cell>
        </row>
        <row r="530">
          <cell r="G530">
            <v>3100</v>
          </cell>
        </row>
        <row r="531">
          <cell r="G531">
            <v>400</v>
          </cell>
        </row>
        <row r="532">
          <cell r="G532">
            <v>250</v>
          </cell>
        </row>
        <row r="534">
          <cell r="G534">
            <v>3392</v>
          </cell>
        </row>
        <row r="535">
          <cell r="G535">
            <v>750</v>
          </cell>
        </row>
        <row r="536">
          <cell r="G536">
            <v>700</v>
          </cell>
        </row>
        <row r="537">
          <cell r="G537">
            <v>1900</v>
          </cell>
        </row>
        <row r="538">
          <cell r="G538">
            <v>3336.98</v>
          </cell>
        </row>
        <row r="543">
          <cell r="G543">
            <v>847</v>
          </cell>
        </row>
        <row r="544">
          <cell r="G544">
            <v>475</v>
          </cell>
        </row>
        <row r="545">
          <cell r="G545">
            <v>875</v>
          </cell>
        </row>
        <row r="546">
          <cell r="G546">
            <v>8000</v>
          </cell>
        </row>
        <row r="547">
          <cell r="G547">
            <v>15080</v>
          </cell>
        </row>
        <row r="548">
          <cell r="G548">
            <v>3352.43</v>
          </cell>
        </row>
        <row r="549">
          <cell r="G549">
            <v>1079.375</v>
          </cell>
        </row>
        <row r="550">
          <cell r="G550">
            <v>100</v>
          </cell>
        </row>
        <row r="551">
          <cell r="G551">
            <v>439.99</v>
          </cell>
        </row>
        <row r="552">
          <cell r="G552">
            <v>176.3</v>
          </cell>
        </row>
        <row r="553">
          <cell r="G553">
            <v>9080</v>
          </cell>
        </row>
        <row r="554">
          <cell r="G554">
            <v>165</v>
          </cell>
        </row>
        <row r="555">
          <cell r="G555">
            <v>100</v>
          </cell>
        </row>
        <row r="557">
          <cell r="G557">
            <v>200</v>
          </cell>
        </row>
        <row r="558">
          <cell r="G558">
            <v>450</v>
          </cell>
        </row>
        <row r="559">
          <cell r="G559">
            <v>220</v>
          </cell>
        </row>
        <row r="560">
          <cell r="G560">
            <v>2342.5</v>
          </cell>
        </row>
        <row r="562">
          <cell r="G562">
            <v>4000</v>
          </cell>
        </row>
        <row r="564">
          <cell r="G564">
            <v>525</v>
          </cell>
        </row>
        <row r="565">
          <cell r="G565">
            <v>441.46</v>
          </cell>
        </row>
        <row r="566">
          <cell r="G566">
            <v>900</v>
          </cell>
        </row>
        <row r="567">
          <cell r="G567">
            <v>25</v>
          </cell>
        </row>
        <row r="568">
          <cell r="G568">
            <v>1980</v>
          </cell>
        </row>
        <row r="569">
          <cell r="G569">
            <v>31</v>
          </cell>
        </row>
        <row r="571">
          <cell r="G571">
            <v>4987.21</v>
          </cell>
        </row>
        <row r="572">
          <cell r="G572">
            <v>455.8472727272727</v>
          </cell>
        </row>
        <row r="577">
          <cell r="G577">
            <v>31528.35</v>
          </cell>
        </row>
        <row r="581">
          <cell r="G581">
            <v>4000</v>
          </cell>
        </row>
        <row r="582">
          <cell r="G582">
            <v>708</v>
          </cell>
        </row>
        <row r="583">
          <cell r="G583">
            <v>70.8</v>
          </cell>
        </row>
        <row r="584">
          <cell r="G584">
            <v>70.8</v>
          </cell>
        </row>
        <row r="585">
          <cell r="G585">
            <v>70.8</v>
          </cell>
        </row>
        <row r="586">
          <cell r="G586">
            <v>354</v>
          </cell>
        </row>
        <row r="587">
          <cell r="G587">
            <v>259.59999999999997</v>
          </cell>
        </row>
        <row r="588">
          <cell r="G588">
            <v>10620</v>
          </cell>
        </row>
        <row r="589">
          <cell r="G589">
            <v>12980</v>
          </cell>
        </row>
        <row r="590">
          <cell r="G590">
            <v>10620</v>
          </cell>
        </row>
        <row r="591">
          <cell r="G591">
            <v>12980</v>
          </cell>
        </row>
        <row r="592">
          <cell r="G592">
            <v>826</v>
          </cell>
        </row>
        <row r="593">
          <cell r="G593">
            <v>1770</v>
          </cell>
        </row>
        <row r="594">
          <cell r="G594">
            <v>413</v>
          </cell>
        </row>
        <row r="595">
          <cell r="G595">
            <v>321.26</v>
          </cell>
        </row>
        <row r="596">
          <cell r="G596">
            <v>3200</v>
          </cell>
        </row>
        <row r="597">
          <cell r="G597">
            <v>250</v>
          </cell>
        </row>
        <row r="598">
          <cell r="G598">
            <v>2088.6</v>
          </cell>
        </row>
        <row r="599">
          <cell r="G599">
            <v>3481</v>
          </cell>
        </row>
        <row r="601">
          <cell r="G601">
            <v>513.5</v>
          </cell>
        </row>
        <row r="603">
          <cell r="G603">
            <v>413</v>
          </cell>
        </row>
        <row r="604">
          <cell r="G604">
            <v>687.16120000000001</v>
          </cell>
        </row>
        <row r="605">
          <cell r="G605">
            <v>141.6</v>
          </cell>
        </row>
        <row r="606">
          <cell r="G606">
            <v>66.138999999999996</v>
          </cell>
        </row>
        <row r="607">
          <cell r="G607">
            <v>183.84399999999999</v>
          </cell>
        </row>
        <row r="608">
          <cell r="G608">
            <v>533.596</v>
          </cell>
        </row>
        <row r="609">
          <cell r="G609">
            <v>2950.0118000000002</v>
          </cell>
        </row>
        <row r="610">
          <cell r="G610">
            <v>1849.65</v>
          </cell>
        </row>
        <row r="611">
          <cell r="G611">
            <v>1031.3907999999999</v>
          </cell>
        </row>
        <row r="612">
          <cell r="G612">
            <v>3493.0360000000001</v>
          </cell>
        </row>
        <row r="613">
          <cell r="G613">
            <v>1237.5840000000001</v>
          </cell>
        </row>
        <row r="614">
          <cell r="G614">
            <v>2331.6799999999998</v>
          </cell>
        </row>
        <row r="615">
          <cell r="G615">
            <v>702.86699999999996</v>
          </cell>
        </row>
        <row r="616">
          <cell r="G616">
            <v>2542.4279999999999</v>
          </cell>
        </row>
        <row r="617">
          <cell r="G617">
            <v>2178.9879999999998</v>
          </cell>
        </row>
        <row r="618">
          <cell r="G618">
            <v>1305.9649999999999</v>
          </cell>
        </row>
        <row r="619">
          <cell r="G619">
            <v>15476.526</v>
          </cell>
        </row>
        <row r="620">
          <cell r="G620">
            <v>15612.58</v>
          </cell>
        </row>
        <row r="621">
          <cell r="G621">
            <v>3705.2</v>
          </cell>
        </row>
        <row r="622">
          <cell r="G622">
            <v>141.6</v>
          </cell>
        </row>
        <row r="623">
          <cell r="G623">
            <v>292.64</v>
          </cell>
        </row>
        <row r="624">
          <cell r="G624">
            <v>421.26</v>
          </cell>
        </row>
        <row r="625">
          <cell r="G625">
            <v>2666.8</v>
          </cell>
        </row>
        <row r="626">
          <cell r="G626">
            <v>955.8</v>
          </cell>
        </row>
        <row r="627">
          <cell r="G627">
            <v>221.9462</v>
          </cell>
        </row>
        <row r="628">
          <cell r="G628">
            <v>205.32</v>
          </cell>
        </row>
        <row r="630">
          <cell r="G630">
            <v>80000</v>
          </cell>
        </row>
        <row r="631">
          <cell r="G631">
            <v>35000</v>
          </cell>
        </row>
        <row r="632">
          <cell r="G632">
            <v>3000</v>
          </cell>
        </row>
        <row r="633">
          <cell r="G633">
            <v>50000</v>
          </cell>
        </row>
        <row r="634">
          <cell r="G634">
            <v>125000</v>
          </cell>
        </row>
        <row r="636">
          <cell r="G636">
            <v>6000</v>
          </cell>
        </row>
        <row r="637">
          <cell r="G637">
            <v>65</v>
          </cell>
        </row>
        <row r="638">
          <cell r="G638">
            <v>100</v>
          </cell>
        </row>
        <row r="639">
          <cell r="G639">
            <v>65</v>
          </cell>
        </row>
        <row r="640">
          <cell r="G640">
            <v>4500</v>
          </cell>
        </row>
        <row r="641">
          <cell r="G641">
            <v>18531.5</v>
          </cell>
        </row>
        <row r="642">
          <cell r="G642">
            <v>1197.9902000000002</v>
          </cell>
        </row>
        <row r="643">
          <cell r="G643">
            <v>175</v>
          </cell>
        </row>
        <row r="644">
          <cell r="G644">
            <v>50000</v>
          </cell>
        </row>
        <row r="645">
          <cell r="G645">
            <v>265.5</v>
          </cell>
        </row>
        <row r="646">
          <cell r="G646">
            <v>55.59</v>
          </cell>
        </row>
        <row r="647">
          <cell r="G647">
            <v>104.74</v>
          </cell>
        </row>
        <row r="648">
          <cell r="G648">
            <v>209.48</v>
          </cell>
        </row>
        <row r="649">
          <cell r="G649">
            <v>171</v>
          </cell>
        </row>
        <row r="650">
          <cell r="G650">
            <v>175.8</v>
          </cell>
        </row>
        <row r="665">
          <cell r="G665">
            <v>150</v>
          </cell>
        </row>
        <row r="675">
          <cell r="G675">
            <v>3</v>
          </cell>
        </row>
        <row r="676">
          <cell r="G676">
            <v>3000</v>
          </cell>
        </row>
        <row r="677">
          <cell r="G677">
            <v>6000</v>
          </cell>
        </row>
        <row r="678">
          <cell r="G678">
            <v>8900</v>
          </cell>
        </row>
        <row r="679">
          <cell r="G679">
            <v>40250</v>
          </cell>
        </row>
        <row r="696">
          <cell r="G696">
            <v>1517.85</v>
          </cell>
        </row>
        <row r="698">
          <cell r="G698">
            <v>900</v>
          </cell>
        </row>
        <row r="702">
          <cell r="G702">
            <v>46.24</v>
          </cell>
        </row>
        <row r="709">
          <cell r="G709">
            <v>1.25</v>
          </cell>
        </row>
        <row r="710">
          <cell r="G710">
            <v>28.32</v>
          </cell>
        </row>
        <row r="711">
          <cell r="G711">
            <v>28.23</v>
          </cell>
        </row>
        <row r="712">
          <cell r="G712">
            <v>1149.3103294573643</v>
          </cell>
        </row>
        <row r="714">
          <cell r="H714">
            <v>43.009681540541791</v>
          </cell>
        </row>
        <row r="717">
          <cell r="G717">
            <v>50000</v>
          </cell>
        </row>
        <row r="718">
          <cell r="G718">
            <v>50</v>
          </cell>
        </row>
        <row r="719">
          <cell r="G719">
            <v>310</v>
          </cell>
        </row>
        <row r="721">
          <cell r="G721">
            <v>175</v>
          </cell>
        </row>
        <row r="722">
          <cell r="G722">
            <v>149.69633333333334</v>
          </cell>
        </row>
        <row r="723">
          <cell r="G723">
            <v>586</v>
          </cell>
        </row>
        <row r="726">
          <cell r="G726">
            <v>4400</v>
          </cell>
        </row>
        <row r="727">
          <cell r="G727">
            <v>4730</v>
          </cell>
        </row>
        <row r="728">
          <cell r="G728">
            <v>15</v>
          </cell>
        </row>
        <row r="729">
          <cell r="G729">
            <v>5000</v>
          </cell>
        </row>
        <row r="730">
          <cell r="G730">
            <v>269.13440000000003</v>
          </cell>
        </row>
        <row r="731">
          <cell r="G731">
            <v>88110.377378000005</v>
          </cell>
        </row>
        <row r="732">
          <cell r="G732">
            <v>10263.6</v>
          </cell>
        </row>
        <row r="733">
          <cell r="G733">
            <v>6293.5982339955945</v>
          </cell>
        </row>
        <row r="734">
          <cell r="G734">
            <v>38520</v>
          </cell>
        </row>
        <row r="736">
          <cell r="G736">
            <v>692295.80573951534</v>
          </cell>
        </row>
        <row r="737">
          <cell r="G737">
            <v>9062.7814569536549</v>
          </cell>
        </row>
        <row r="738">
          <cell r="G738">
            <v>20139.514348785902</v>
          </cell>
        </row>
        <row r="739">
          <cell r="G739">
            <v>8811.0375275938313</v>
          </cell>
        </row>
        <row r="740">
          <cell r="G740">
            <v>4657.2626931567338</v>
          </cell>
        </row>
        <row r="741">
          <cell r="G741">
            <v>4405.5187637969102</v>
          </cell>
        </row>
        <row r="742">
          <cell r="G742">
            <v>15104.635761589427</v>
          </cell>
        </row>
        <row r="743">
          <cell r="G743">
            <v>8811.0375275938313</v>
          </cell>
        </row>
        <row r="744">
          <cell r="G744">
            <v>221.25</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44">
          <cell r="F44">
            <v>2471.5346312863012</v>
          </cell>
        </row>
      </sheetData>
      <sheetData sheetId="18">
        <row r="44">
          <cell r="H44">
            <v>2910.2731552362234</v>
          </cell>
        </row>
      </sheetData>
      <sheetData sheetId="19">
        <row r="46">
          <cell r="O46">
            <v>195063.16296315446</v>
          </cell>
        </row>
      </sheetData>
      <sheetData sheetId="20" refreshError="1"/>
      <sheetData sheetId="21" refreshError="1"/>
      <sheetData sheetId="22" refreshError="1"/>
      <sheetData sheetId="23" refreshError="1"/>
      <sheetData sheetId="24">
        <row r="29">
          <cell r="O29">
            <v>439303.90572611406</v>
          </cell>
        </row>
        <row r="47">
          <cell r="O47">
            <v>114705.47777866195</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25">
          <cell r="O25">
            <v>317342.81891500007</v>
          </cell>
        </row>
        <row r="44">
          <cell r="O44">
            <v>542158.89091499988</v>
          </cell>
        </row>
      </sheetData>
      <sheetData sheetId="42" refreshError="1"/>
      <sheetData sheetId="43" refreshError="1"/>
      <sheetData sheetId="44" refreshError="1"/>
      <sheetData sheetId="45" refreshError="1"/>
      <sheetData sheetId="46" refreshError="1"/>
      <sheetData sheetId="47">
        <row r="7">
          <cell r="F7">
            <v>19258.43</v>
          </cell>
        </row>
      </sheetData>
      <sheetData sheetId="48" refreshError="1"/>
      <sheetData sheetId="49" refreshError="1"/>
      <sheetData sheetId="50" refreshError="1"/>
      <sheetData sheetId="51" refreshError="1"/>
      <sheetData sheetId="52" refreshError="1"/>
      <sheetData sheetId="53" refreshError="1"/>
      <sheetData sheetId="54">
        <row r="18">
          <cell r="G18">
            <v>114.83</v>
          </cell>
        </row>
        <row r="67">
          <cell r="G67">
            <v>87.29</v>
          </cell>
        </row>
        <row r="75">
          <cell r="G75">
            <v>4487.1355899999999</v>
          </cell>
        </row>
        <row r="214">
          <cell r="G214">
            <v>549.34</v>
          </cell>
        </row>
        <row r="222">
          <cell r="G222">
            <v>343.67</v>
          </cell>
        </row>
        <row r="241">
          <cell r="G241">
            <v>723.56</v>
          </cell>
        </row>
        <row r="249">
          <cell r="G249">
            <v>154.22999999999999</v>
          </cell>
        </row>
        <row r="274">
          <cell r="G274">
            <v>212.72</v>
          </cell>
        </row>
        <row r="283">
          <cell r="G283">
            <v>315.92</v>
          </cell>
        </row>
        <row r="354">
          <cell r="G354">
            <v>75753.039999999994</v>
          </cell>
        </row>
      </sheetData>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ow r="3">
          <cell r="F3">
            <v>279.31616842105262</v>
          </cell>
        </row>
        <row r="12">
          <cell r="F12">
            <v>454.15570526315787</v>
          </cell>
        </row>
        <row r="22">
          <cell r="F22">
            <v>686.94723157894737</v>
          </cell>
        </row>
      </sheetData>
      <sheetData sheetId="77" refreshError="1"/>
      <sheetData sheetId="78" refreshError="1"/>
      <sheetData sheetId="79" refreshError="1"/>
      <sheetData sheetId="80">
        <row r="26">
          <cell r="O26">
            <v>209039.31809200256</v>
          </cell>
        </row>
        <row r="48">
          <cell r="O48">
            <v>216794.53166200253</v>
          </cell>
        </row>
        <row r="69">
          <cell r="O69">
            <v>221590.04490400254</v>
          </cell>
        </row>
        <row r="90">
          <cell r="O90">
            <v>233942.74142600255</v>
          </cell>
        </row>
      </sheetData>
      <sheetData sheetId="81">
        <row r="48">
          <cell r="O48">
            <v>563279.84864865779</v>
          </cell>
        </row>
        <row r="85">
          <cell r="O85">
            <v>643963.64534141344</v>
          </cell>
        </row>
        <row r="123">
          <cell r="O123">
            <v>730739.03864865773</v>
          </cell>
        </row>
        <row r="161">
          <cell r="O161">
            <v>941895.80696389335</v>
          </cell>
        </row>
        <row r="198">
          <cell r="O198">
            <v>709605.92696389335</v>
          </cell>
        </row>
      </sheetData>
      <sheetData sheetId="82">
        <row r="419">
          <cell r="D419">
            <v>88.495599999999996</v>
          </cell>
        </row>
        <row r="969">
          <cell r="F969">
            <v>21.1797</v>
          </cell>
        </row>
      </sheetData>
      <sheetData sheetId="83">
        <row r="61">
          <cell r="H61">
            <v>2170.5185870051309</v>
          </cell>
        </row>
      </sheetData>
      <sheetData sheetId="84" refreshError="1"/>
      <sheetData sheetId="85"/>
      <sheetData sheetId="86" refreshError="1"/>
      <sheetData sheetId="87" refreshError="1"/>
      <sheetData sheetId="88" refreshError="1"/>
      <sheetData sheetId="89" refreshError="1"/>
      <sheetData sheetId="9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TAS"/>
      <sheetName val="TERMINACION DE SUPERFICIE"/>
      <sheetName val="ANALISIS"/>
      <sheetName val="Pisos marmol y Ceram.laticrete"/>
      <sheetName val="ANALISIS DE COSTOS"/>
      <sheetName val="REVESTIMIENTOS"/>
      <sheetName val="techos"/>
      <sheetName val="Sheet1"/>
      <sheetName val="PISO VIBRAZO GRIS"/>
      <sheetName val="GROUTING"/>
      <sheetName val="MORTEROS"/>
      <sheetName val="PISOS"/>
      <sheetName val="REFERENCIAS"/>
      <sheetName val="LISTADO INSUMOS DEL 2000"/>
      <sheetName val="HORMIGON ARMADO, ZAPATA"/>
      <sheetName val="PINTURA"/>
      <sheetName val="TECHO2"/>
      <sheetName val="ADOQUINES"/>
      <sheetName val="Presupuesto @ 1-10-02"/>
      <sheetName val="Mediciones @ 10-9-02"/>
      <sheetName val="Cotizaciones"/>
      <sheetName val="M.O. Plomería (2)"/>
      <sheetName val="Piezas Plomería (2)"/>
      <sheetName val="Mediciones"/>
      <sheetName val="Análisis Complementarios"/>
      <sheetName val="Bloques"/>
      <sheetName val="Otros"/>
      <sheetName val="Pisos &amp; Revestimientos"/>
      <sheetName val="Vigas"/>
      <sheetName val="Cuantía Acero"/>
      <sheetName val="Cotización Acero"/>
      <sheetName val="Cotizaciones Diversas"/>
      <sheetName val="M.O. Plomería"/>
      <sheetName val="Piezas Plomería"/>
      <sheetName val="Insumos"/>
      <sheetName val="M.O."/>
      <sheetName val="Ponderación"/>
      <sheetName val="Hoja Resumen"/>
      <sheetName val="Apto. #1202"/>
      <sheetName val="Apto. #1203"/>
      <sheetName val="Pisos Terraza Penthouse"/>
      <sheetName val="PVC"/>
      <sheetName val="Unified Pagos- factura_rep.txt"/>
      <sheetName val="TERMINACION_DE_SUPERFICIE"/>
      <sheetName val="Pisos_marmol_y_Ceram_laticrete"/>
      <sheetName val="ANALISIS_DE_COSTOS"/>
      <sheetName val="PISO_VIBRAZO_GRIS"/>
      <sheetName val="LISTADO_INSUMOS_DEL_2000"/>
      <sheetName val="HORMIGON_ARMADO,_ZAPATA"/>
      <sheetName val="Presupuesto_@_1-10-02"/>
      <sheetName val="Mediciones_@_10-9-02"/>
      <sheetName val="M_O__Plomería_(2)"/>
      <sheetName val="Piezas_Plomería_(2)"/>
      <sheetName val="Análisis_Complementarios"/>
      <sheetName val="Pisos_&amp;_Revestimientos"/>
      <sheetName val="Cuantía_Acero"/>
      <sheetName val="Cotización_Acero"/>
      <sheetName val="Cotizaciones_Diversas"/>
      <sheetName val="M_O__Plomería"/>
      <sheetName val="Piezas_Plomería"/>
      <sheetName val="M_O_"/>
      <sheetName val="Hoja_Resumen"/>
      <sheetName val="Apto__#1202"/>
      <sheetName val="Apto__#1203"/>
      <sheetName val="Pisos_Terraza_Penthou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9">
          <cell r="I29">
            <v>277.11900900900901</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Análisis"/>
      <sheetName val="Detalle Acero"/>
      <sheetName val="Villas (Platea)"/>
      <sheetName val="Villa Zona 1"/>
      <sheetName val="Villa Zona 2"/>
      <sheetName val="Cocina "/>
      <sheetName val="Lavandería"/>
      <sheetName val="Comedor"/>
      <sheetName val="Area Noble"/>
      <sheetName val="Administración"/>
      <sheetName val="Espectáculos"/>
      <sheetName val="Exterior A. N."/>
      <sheetName val="Exteriores Gral."/>
      <sheetName val="Prelim.Fase I"/>
      <sheetName val="Prelim.A.N."/>
      <sheetName val="Resumen"/>
    </sheetNames>
    <sheetDataSet>
      <sheetData sheetId="0">
        <row r="16">
          <cell r="E16">
            <v>320</v>
          </cell>
        </row>
      </sheetData>
      <sheetData sheetId="1" refreshError="1"/>
      <sheetData sheetId="2">
        <row r="26">
          <cell r="D26">
            <v>177.75200000000001</v>
          </cell>
          <cell r="F26">
            <v>28.836999999999996</v>
          </cell>
          <cell r="H26">
            <v>0.55119999999999991</v>
          </cell>
          <cell r="L26">
            <v>1.5490799999999998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Análisis de Precios"/>
      <sheetName val="Presupuesto Nave 1"/>
      <sheetName val="Presupuesto Nave 2"/>
      <sheetName val="Cantidades Nave 1"/>
      <sheetName val="Cantidades Nave 2"/>
      <sheetName val="Mano de Obra"/>
      <sheetName val="Sheet4"/>
      <sheetName val="Sheet5"/>
      <sheetName val="Sheet11"/>
      <sheetName val="Sheet12"/>
      <sheetName val="Sheet13"/>
      <sheetName val="Sheet14"/>
      <sheetName val="Sheet15"/>
      <sheetName val="Sheet16"/>
      <sheetName val="Analisis"/>
      <sheetName val="Anal. horm."/>
      <sheetName val="Volumenes"/>
      <sheetName val="Detalle Acero"/>
      <sheetName val="O.M. y Salarios"/>
      <sheetName val="Materiales"/>
      <sheetName val="Trabajos Generales"/>
      <sheetName val="COSTO INDIRECTO"/>
      <sheetName val="OPERADORES EQUIPOS"/>
      <sheetName val="HORM. Y MORTEROS."/>
      <sheetName val="SALARIOS"/>
      <sheetName val="INS"/>
      <sheetName val="V.Tierras A"/>
      <sheetName val="materiales (2)"/>
      <sheetName val="Datos"/>
      <sheetName val="anal term"/>
      <sheetName val="Ana-Sanit."/>
      <sheetName val="UASD"/>
      <sheetName val="Mat"/>
      <sheetName val="Pu-Sanit."/>
      <sheetName val="Los Ángeles (Fase II)"/>
      <sheetName val="ANALISIS STO DGO"/>
      <sheetName val="Análisis_de_Precios"/>
      <sheetName val="Presupuesto_Nave_1"/>
      <sheetName val="Presupuesto_Nave_2"/>
      <sheetName val="Cantidades_Nave_1"/>
      <sheetName val="Cantidades_Nave_2"/>
      <sheetName val="Mano_de_Obra"/>
      <sheetName val="Anal__horm_"/>
      <sheetName val="V_Tierras_A"/>
      <sheetName val="Análisis_de_Precios1"/>
      <sheetName val="Presupuesto_Nave_11"/>
      <sheetName val="Presupuesto_Nave_21"/>
      <sheetName val="Cantidades_Nave_11"/>
      <sheetName val="Cantidades_Nave_21"/>
      <sheetName val="Mano_de_Obra1"/>
      <sheetName val="Anal__horm_1"/>
      <sheetName val="V_Tierras_A1"/>
      <sheetName val="materiales_(2)"/>
      <sheetName val="INSU"/>
      <sheetName val="MO"/>
      <sheetName val="Cotz."/>
      <sheetName val="Detalle_Acero"/>
      <sheetName val="O_M__y_Salarios"/>
      <sheetName val="Trabajos_Generales"/>
      <sheetName val="COSTO_INDIRECTO"/>
      <sheetName val="OPERADORES_EQUIPOS"/>
      <sheetName val="HORM__Y_MORTEROS_"/>
      <sheetName val="Detalle_Acero1"/>
      <sheetName val="O_M__y_Salarios1"/>
      <sheetName val="Trabajos_Generales1"/>
      <sheetName val="COSTO_INDIRECTO1"/>
      <sheetName val="OPERADORES_EQUIPOS1"/>
      <sheetName val="HORM__Y_MORTEROS_1"/>
      <sheetName val="Análisis_de_Precios2"/>
      <sheetName val="Presupuesto_Nave_12"/>
      <sheetName val="Presupuesto_Nave_22"/>
      <sheetName val="Cantidades_Nave_12"/>
      <sheetName val="Cantidades_Nave_22"/>
      <sheetName val="Mano_de_Obra2"/>
      <sheetName val="Anal__horm_2"/>
      <sheetName val="Detalle_Acero2"/>
      <sheetName val="O_M__y_Salarios2"/>
      <sheetName val="Trabajos_Generales2"/>
      <sheetName val="COSTO_INDIRECTO2"/>
      <sheetName val="OPERADORES_EQUIPOS2"/>
      <sheetName val="HORM__Y_MORTEROS_2"/>
      <sheetName val="Análisis_de_Precios3"/>
      <sheetName val="Presupuesto_Nave_13"/>
      <sheetName val="Presupuesto_Nave_23"/>
      <sheetName val="Cantidades_Nave_13"/>
      <sheetName val="Cantidades_Nave_23"/>
      <sheetName val="Mano_de_Obra3"/>
      <sheetName val="Anal__horm_3"/>
      <sheetName val="Detalle_Acero3"/>
      <sheetName val="O_M__y_Salarios3"/>
      <sheetName val="Trabajos_Generales3"/>
      <sheetName val="COSTO_INDIRECTO3"/>
      <sheetName val="OPERADORES_EQUIPOS3"/>
      <sheetName val="HORM__Y_MORTEROS_3"/>
      <sheetName val="Análisis_de_Precios4"/>
      <sheetName val="Presupuesto_Nave_14"/>
      <sheetName val="Presupuesto_Nave_24"/>
      <sheetName val="Cantidades_Nave_14"/>
      <sheetName val="Cantidades_Nave_24"/>
      <sheetName val="Mano_de_Obra4"/>
      <sheetName val="Anal__horm_4"/>
      <sheetName val="Detalle_Acero4"/>
      <sheetName val="O_M__y_Salarios4"/>
      <sheetName val="Trabajos_Generales4"/>
      <sheetName val="COSTO_INDIRECTO4"/>
      <sheetName val="OPERADORES_EQUIPOS4"/>
      <sheetName val="HORM__Y_MORTEROS_4"/>
      <sheetName val="Análisis_de_Precios5"/>
      <sheetName val="Presupuesto_Nave_15"/>
      <sheetName val="Presupuesto_Nave_25"/>
      <sheetName val="Cantidades_Nave_15"/>
      <sheetName val="Cantidades_Nave_25"/>
      <sheetName val="Mano_de_Obra5"/>
      <sheetName val="Anal__horm_5"/>
      <sheetName val="Detalle_Acero5"/>
      <sheetName val="O_M__y_Salarios5"/>
      <sheetName val="Trabajos_Generales5"/>
      <sheetName val="COSTO_INDIRECTO5"/>
      <sheetName val="OPERADORES_EQUIPOS5"/>
      <sheetName val="HORM__Y_MORTEROS_5"/>
      <sheetName val="caseta de planta"/>
      <sheetName val="materiales_(2)1"/>
      <sheetName val="V_Tierras_A2"/>
      <sheetName val="materiales_(2)2"/>
      <sheetName val="V_Tierras_A3"/>
      <sheetName val="materiales_(2)3"/>
      <sheetName val="insumo"/>
      <sheetName val="mezcla"/>
      <sheetName val="V_Tierras_A4"/>
      <sheetName val="materiales_(2)4"/>
      <sheetName val="V_Tierras_A5"/>
      <sheetName val="materiales_(2)5"/>
      <sheetName val="Desembolso de Caja"/>
      <sheetName val="qqVgas"/>
      <sheetName val="anal_term"/>
      <sheetName val="Ana-Sanit_"/>
      <sheetName val="Pu-Sanit_"/>
      <sheetName val="Los_Ángeles_(Fase_II)"/>
      <sheetName val="ANALISIS_STO_DGO"/>
      <sheetName val="OBRAMANO"/>
      <sheetName val="EQUIPOS"/>
      <sheetName val="Resumen Precio Equipos"/>
      <sheetName val="Analisis1"/>
      <sheetName val="46W9"/>
      <sheetName val="Presentacion"/>
      <sheetName val="ANALISIS ENTREGABLE"/>
      <sheetName val="Muros Interiores h=2.8 m "/>
      <sheetName val="Análisis de partidas"/>
      <sheetName val="Listado de Precios"/>
      <sheetName val="Análisis"/>
      <sheetName val="Directos"/>
    </sheetNames>
    <sheetDataSet>
      <sheetData sheetId="0" refreshError="1">
        <row r="6">
          <cell r="B6" t="str">
            <v>Acero 1/2" (  Grado 40  )</v>
          </cell>
          <cell r="C6" t="str">
            <v>QQ</v>
          </cell>
          <cell r="D6">
            <v>275</v>
          </cell>
        </row>
        <row r="7">
          <cell r="B7" t="str">
            <v>Acero 1/4"  (  Grado 40  )</v>
          </cell>
          <cell r="C7" t="str">
            <v>QQ</v>
          </cell>
          <cell r="D7">
            <v>270</v>
          </cell>
        </row>
        <row r="8">
          <cell r="B8" t="str">
            <v>Acero 3/4"-1" (  Grado 40  )</v>
          </cell>
          <cell r="C8" t="str">
            <v>QQ</v>
          </cell>
          <cell r="D8">
            <v>395</v>
          </cell>
        </row>
        <row r="9">
          <cell r="B9" t="str">
            <v>Acero 3/8"  (  Grado 40  )</v>
          </cell>
          <cell r="C9" t="str">
            <v>QQ</v>
          </cell>
          <cell r="D9">
            <v>275</v>
          </cell>
        </row>
        <row r="16">
          <cell r="B16" t="str">
            <v>Arena Gruesa Lavada</v>
          </cell>
          <cell r="C16" t="str">
            <v>M3</v>
          </cell>
          <cell r="D16">
            <v>250</v>
          </cell>
        </row>
        <row r="20">
          <cell r="B20" t="str">
            <v>Alambre No. 18</v>
          </cell>
          <cell r="C20" t="str">
            <v>LBS</v>
          </cell>
          <cell r="D20">
            <v>8</v>
          </cell>
        </row>
        <row r="22">
          <cell r="B22" t="str">
            <v>Bloques de 6"</v>
          </cell>
          <cell r="C22" t="str">
            <v>UD</v>
          </cell>
          <cell r="D22">
            <v>9.52</v>
          </cell>
        </row>
        <row r="23">
          <cell r="B23" t="str">
            <v xml:space="preserve">Bloques de 8" </v>
          </cell>
          <cell r="C23" t="str">
            <v>UD</v>
          </cell>
          <cell r="D23">
            <v>12.48</v>
          </cell>
        </row>
        <row r="77">
          <cell r="B77" t="str">
            <v>M/O Quintal Trabajado</v>
          </cell>
          <cell r="C77" t="str">
            <v>QQ</v>
          </cell>
          <cell r="D77">
            <v>55</v>
          </cell>
        </row>
        <row r="78">
          <cell r="B78" t="str">
            <v>M/O Armadura Columna</v>
          </cell>
          <cell r="C78" t="str">
            <v>ML</v>
          </cell>
          <cell r="D78">
            <v>20</v>
          </cell>
        </row>
        <row r="79">
          <cell r="B79" t="str">
            <v>M/O Armadura Dintel y Viga</v>
          </cell>
          <cell r="C79" t="str">
            <v>ML</v>
          </cell>
          <cell r="D79">
            <v>20</v>
          </cell>
        </row>
        <row r="83">
          <cell r="B83" t="str">
            <v>M/O Fino de Techo Inclinado</v>
          </cell>
          <cell r="C83" t="str">
            <v>M2</v>
          </cell>
          <cell r="D83">
            <v>35</v>
          </cell>
        </row>
        <row r="84">
          <cell r="B84" t="str">
            <v>M/O Fino de Techo Plano</v>
          </cell>
          <cell r="C84" t="str">
            <v>M2</v>
          </cell>
          <cell r="D84">
            <v>30</v>
          </cell>
        </row>
        <row r="86">
          <cell r="B86" t="str">
            <v>M/O Llenado de huecos</v>
          </cell>
          <cell r="C86" t="str">
            <v>UD</v>
          </cell>
          <cell r="D86">
            <v>0.33</v>
          </cell>
        </row>
        <row r="87">
          <cell r="B87" t="str">
            <v>M/O Maestro</v>
          </cell>
          <cell r="C87" t="str">
            <v>DIA</v>
          </cell>
          <cell r="D87">
            <v>500</v>
          </cell>
        </row>
        <row r="91">
          <cell r="B91" t="str">
            <v>M/O Pañete Maestreado Exterior</v>
          </cell>
          <cell r="C91" t="str">
            <v>M2</v>
          </cell>
          <cell r="D91">
            <v>28</v>
          </cell>
        </row>
        <row r="92">
          <cell r="B92" t="str">
            <v>M/O Pañete Maestreado Interior</v>
          </cell>
          <cell r="C92" t="str">
            <v>M2</v>
          </cell>
          <cell r="D92">
            <v>28</v>
          </cell>
        </row>
        <row r="94">
          <cell r="B94" t="str">
            <v>M/O Preparación del Terreno</v>
          </cell>
          <cell r="C94" t="str">
            <v>M2</v>
          </cell>
          <cell r="D94">
            <v>9.6999999999999993</v>
          </cell>
        </row>
        <row r="95">
          <cell r="B95" t="str">
            <v>M/O Subida de Materiales</v>
          </cell>
          <cell r="C95" t="str">
            <v>M3</v>
          </cell>
          <cell r="D95">
            <v>188.27</v>
          </cell>
        </row>
        <row r="96">
          <cell r="B96" t="str">
            <v>M/O Carpintero 2da. Categoría</v>
          </cell>
          <cell r="C96" t="str">
            <v>DIA</v>
          </cell>
          <cell r="D96">
            <v>300</v>
          </cell>
        </row>
        <row r="98">
          <cell r="B98" t="str">
            <v>M/O Zabaletas</v>
          </cell>
          <cell r="C98" t="str">
            <v>ML</v>
          </cell>
          <cell r="D98">
            <v>25</v>
          </cell>
        </row>
        <row r="99">
          <cell r="B99" t="str">
            <v>M/O Cantos</v>
          </cell>
          <cell r="C99" t="str">
            <v>ML</v>
          </cell>
          <cell r="D99">
            <v>13</v>
          </cell>
        </row>
        <row r="102">
          <cell r="B102" t="str">
            <v>M/O Cerámica Italiana en Pared</v>
          </cell>
          <cell r="C102" t="str">
            <v>M2</v>
          </cell>
          <cell r="D102">
            <v>76.319999999999993</v>
          </cell>
        </row>
        <row r="104">
          <cell r="B104" t="str">
            <v>M/O Colocación Adoquines</v>
          </cell>
          <cell r="C104" t="str">
            <v>M2</v>
          </cell>
          <cell r="D104">
            <v>19.77</v>
          </cell>
        </row>
        <row r="105">
          <cell r="B105" t="str">
            <v>M/O Colocación de Bloques de 4"</v>
          </cell>
          <cell r="C105" t="str">
            <v>UD</v>
          </cell>
          <cell r="D105">
            <v>3.75</v>
          </cell>
        </row>
        <row r="106">
          <cell r="B106" t="str">
            <v>M/O Colocación de Bloques de 6"</v>
          </cell>
          <cell r="C106" t="str">
            <v>UD</v>
          </cell>
          <cell r="D106">
            <v>3.75</v>
          </cell>
        </row>
        <row r="107">
          <cell r="B107" t="str">
            <v>M/O Colocación de Bloques de 8"</v>
          </cell>
          <cell r="C107" t="str">
            <v>UD</v>
          </cell>
          <cell r="D107">
            <v>4</v>
          </cell>
        </row>
        <row r="108">
          <cell r="B108" t="str">
            <v xml:space="preserve">M/O Colocación Piso Cerámica Criolla </v>
          </cell>
          <cell r="C108" t="str">
            <v>M2</v>
          </cell>
          <cell r="D108">
            <v>90</v>
          </cell>
        </row>
        <row r="111">
          <cell r="B111" t="str">
            <v>M/O Colocación Piso de Granito 40 X 40</v>
          </cell>
          <cell r="C111" t="str">
            <v>M2</v>
          </cell>
          <cell r="D111">
            <v>53.18</v>
          </cell>
        </row>
        <row r="113">
          <cell r="B113" t="str">
            <v>M/O Colocación Zócalos de Cerámica</v>
          </cell>
          <cell r="C113" t="str">
            <v>ML</v>
          </cell>
          <cell r="D113">
            <v>15</v>
          </cell>
        </row>
        <row r="114">
          <cell r="B114" t="str">
            <v>M/O Colocación Listelos</v>
          </cell>
          <cell r="C114" t="str">
            <v>ML</v>
          </cell>
          <cell r="D114">
            <v>15</v>
          </cell>
        </row>
        <row r="115">
          <cell r="B115" t="str">
            <v>M/O Confección de Andamios</v>
          </cell>
          <cell r="C115" t="str">
            <v>DIA</v>
          </cell>
          <cell r="D115">
            <v>300</v>
          </cell>
        </row>
        <row r="116">
          <cell r="B116" t="str">
            <v>M/O Construcción Acera Frotada y Violinada</v>
          </cell>
          <cell r="C116" t="str">
            <v>M2</v>
          </cell>
          <cell r="D116">
            <v>25</v>
          </cell>
        </row>
        <row r="119">
          <cell r="B119" t="str">
            <v>M/O Corte y Amarre de Varilla</v>
          </cell>
          <cell r="C119" t="str">
            <v>UD</v>
          </cell>
          <cell r="D119">
            <v>0.25</v>
          </cell>
        </row>
        <row r="121">
          <cell r="B121" t="str">
            <v xml:space="preserve">M/O Elaboración Trampa de Grasa  </v>
          </cell>
          <cell r="C121" t="str">
            <v>UD</v>
          </cell>
          <cell r="D121">
            <v>650</v>
          </cell>
        </row>
        <row r="127">
          <cell r="B127" t="str">
            <v>Alq. Madera P/Rampa  (  Incl. M/O  )</v>
          </cell>
          <cell r="C127" t="str">
            <v>UD</v>
          </cell>
          <cell r="D127">
            <v>900</v>
          </cell>
        </row>
        <row r="128">
          <cell r="B128" t="str">
            <v>Alq. Madera P/Viga  (  Incl. M/O  )</v>
          </cell>
          <cell r="C128" t="str">
            <v>ML</v>
          </cell>
          <cell r="D128">
            <v>98</v>
          </cell>
        </row>
        <row r="129">
          <cell r="B129" t="str">
            <v>Alq. Madera P/Vigas y Columnas Amarre (  Incl. M/O  )</v>
          </cell>
          <cell r="C129" t="str">
            <v>ML</v>
          </cell>
          <cell r="D129">
            <v>50</v>
          </cell>
        </row>
        <row r="132">
          <cell r="B132" t="str">
            <v>M/O Regado, Compactación, Mojado, Trasl.Mat. (A/M)</v>
          </cell>
          <cell r="C132" t="str">
            <v>M3</v>
          </cell>
          <cell r="D132">
            <v>44.3</v>
          </cell>
        </row>
        <row r="136">
          <cell r="B136" t="str">
            <v xml:space="preserve">Ligado y Vaciado a Mano  </v>
          </cell>
          <cell r="C136" t="str">
            <v>M3</v>
          </cell>
          <cell r="D136">
            <v>188.27</v>
          </cell>
        </row>
        <row r="149">
          <cell r="B149" t="str">
            <v>M/O Técnico Calificado</v>
          </cell>
          <cell r="C149" t="str">
            <v>DIA</v>
          </cell>
          <cell r="D149">
            <v>175</v>
          </cell>
        </row>
      </sheetData>
      <sheetData sheetId="1" refreshError="1">
        <row r="201">
          <cell r="F201">
            <v>7792.2050656250012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ow r="201">
          <cell r="F201">
            <v>7792.2050656250012</v>
          </cell>
        </row>
      </sheetData>
      <sheetData sheetId="38">
        <row r="201">
          <cell r="F201">
            <v>7792.2050656250012</v>
          </cell>
        </row>
      </sheetData>
      <sheetData sheetId="39" refreshError="1"/>
      <sheetData sheetId="40" refreshError="1"/>
      <sheetData sheetId="41" refreshError="1"/>
      <sheetData sheetId="42">
        <row r="201">
          <cell r="F201">
            <v>7792.2050656250012</v>
          </cell>
        </row>
      </sheetData>
      <sheetData sheetId="43">
        <row r="201">
          <cell r="F201">
            <v>7792.2050656250012</v>
          </cell>
        </row>
      </sheetData>
      <sheetData sheetId="44">
        <row r="201">
          <cell r="F201">
            <v>7792.2050656250012</v>
          </cell>
        </row>
      </sheetData>
      <sheetData sheetId="45">
        <row r="201">
          <cell r="F201">
            <v>7792.2050656250012</v>
          </cell>
        </row>
      </sheetData>
      <sheetData sheetId="46">
        <row r="201">
          <cell r="F201">
            <v>7792.2050656250012</v>
          </cell>
        </row>
      </sheetData>
      <sheetData sheetId="47">
        <row r="201">
          <cell r="F201">
            <v>7792.2050656250012</v>
          </cell>
        </row>
      </sheetData>
      <sheetData sheetId="48">
        <row r="201">
          <cell r="F201">
            <v>7792.2050656250012</v>
          </cell>
        </row>
      </sheetData>
      <sheetData sheetId="49">
        <row r="201">
          <cell r="F201">
            <v>7792.2050656250012</v>
          </cell>
        </row>
      </sheetData>
      <sheetData sheetId="50">
        <row r="201">
          <cell r="F201">
            <v>7792.2050656250012</v>
          </cell>
        </row>
      </sheetData>
      <sheetData sheetId="51" refreshError="1"/>
      <sheetData sheetId="52" refreshError="1"/>
      <sheetData sheetId="53" refreshError="1"/>
      <sheetData sheetId="54" refreshError="1"/>
      <sheetData sheetId="55" refreshError="1"/>
      <sheetData sheetId="56" refreshError="1"/>
      <sheetData sheetId="57">
        <row r="201">
          <cell r="F201">
            <v>7792.2050656250012</v>
          </cell>
        </row>
      </sheetData>
      <sheetData sheetId="58">
        <row r="201">
          <cell r="F201">
            <v>7792.2050656250003</v>
          </cell>
        </row>
      </sheetData>
      <sheetData sheetId="59">
        <row r="201">
          <cell r="F201">
            <v>7792.2050656250012</v>
          </cell>
        </row>
      </sheetData>
      <sheetData sheetId="60">
        <row r="201">
          <cell r="F201">
            <v>7792.2050656250012</v>
          </cell>
        </row>
      </sheetData>
      <sheetData sheetId="61">
        <row r="201">
          <cell r="F201">
            <v>7792.2050656250003</v>
          </cell>
        </row>
      </sheetData>
      <sheetData sheetId="62">
        <row r="201">
          <cell r="F201">
            <v>7792.2050656250012</v>
          </cell>
        </row>
      </sheetData>
      <sheetData sheetId="63">
        <row r="201">
          <cell r="F201">
            <v>7792.2050656250012</v>
          </cell>
        </row>
      </sheetData>
      <sheetData sheetId="64">
        <row r="201">
          <cell r="F201">
            <v>7792.2050656250012</v>
          </cell>
        </row>
      </sheetData>
      <sheetData sheetId="65">
        <row r="201">
          <cell r="F201">
            <v>7792.2050656250012</v>
          </cell>
        </row>
      </sheetData>
      <sheetData sheetId="66">
        <row r="201">
          <cell r="F201">
            <v>7792.2050656250003</v>
          </cell>
        </row>
      </sheetData>
      <sheetData sheetId="67">
        <row r="201">
          <cell r="F201">
            <v>7792.2050656250012</v>
          </cell>
        </row>
      </sheetData>
      <sheetData sheetId="68">
        <row r="201">
          <cell r="F201">
            <v>7792.2050656250012</v>
          </cell>
        </row>
      </sheetData>
      <sheetData sheetId="69">
        <row r="201">
          <cell r="F201">
            <v>7792.2050656250012</v>
          </cell>
        </row>
      </sheetData>
      <sheetData sheetId="70">
        <row r="201">
          <cell r="F201">
            <v>7792.2050656250012</v>
          </cell>
        </row>
      </sheetData>
      <sheetData sheetId="71">
        <row r="201">
          <cell r="F201">
            <v>7792.2050656250012</v>
          </cell>
        </row>
      </sheetData>
      <sheetData sheetId="72">
        <row r="201">
          <cell r="F201">
            <v>7792.2050656250012</v>
          </cell>
        </row>
      </sheetData>
      <sheetData sheetId="73">
        <row r="201">
          <cell r="F201">
            <v>7792.2050656250012</v>
          </cell>
        </row>
      </sheetData>
      <sheetData sheetId="74">
        <row r="201">
          <cell r="F201">
            <v>7792.2050656250012</v>
          </cell>
        </row>
      </sheetData>
      <sheetData sheetId="75">
        <row r="201">
          <cell r="F201">
            <v>7792.2050656250012</v>
          </cell>
        </row>
      </sheetData>
      <sheetData sheetId="76">
        <row r="201">
          <cell r="F201">
            <v>7792.2050656250012</v>
          </cell>
        </row>
      </sheetData>
      <sheetData sheetId="77">
        <row r="201">
          <cell r="F201">
            <v>7792.2050656250012</v>
          </cell>
        </row>
      </sheetData>
      <sheetData sheetId="78">
        <row r="201">
          <cell r="F201">
            <v>7792.2050656250012</v>
          </cell>
        </row>
      </sheetData>
      <sheetData sheetId="79">
        <row r="201">
          <cell r="F201">
            <v>7792.2050656250012</v>
          </cell>
        </row>
      </sheetData>
      <sheetData sheetId="80">
        <row r="201">
          <cell r="F201">
            <v>7792.2050656250012</v>
          </cell>
        </row>
      </sheetData>
      <sheetData sheetId="81">
        <row r="201">
          <cell r="F201">
            <v>7792.2050656250012</v>
          </cell>
        </row>
      </sheetData>
      <sheetData sheetId="82">
        <row r="201">
          <cell r="F201">
            <v>7792.2050656250012</v>
          </cell>
        </row>
      </sheetData>
      <sheetData sheetId="83">
        <row r="201">
          <cell r="F201">
            <v>7792.2050656250012</v>
          </cell>
        </row>
      </sheetData>
      <sheetData sheetId="84">
        <row r="201">
          <cell r="F201">
            <v>7792.2050656250012</v>
          </cell>
        </row>
      </sheetData>
      <sheetData sheetId="85">
        <row r="201">
          <cell r="F201">
            <v>7792.2050656250012</v>
          </cell>
        </row>
      </sheetData>
      <sheetData sheetId="86">
        <row r="201">
          <cell r="F201">
            <v>7792.2050656250012</v>
          </cell>
        </row>
      </sheetData>
      <sheetData sheetId="87">
        <row r="201">
          <cell r="F201">
            <v>7792.2050656250012</v>
          </cell>
        </row>
      </sheetData>
      <sheetData sheetId="88"/>
      <sheetData sheetId="89">
        <row r="201">
          <cell r="F201">
            <v>7792.2050656250012</v>
          </cell>
        </row>
      </sheetData>
      <sheetData sheetId="90"/>
      <sheetData sheetId="91">
        <row r="201">
          <cell r="F201">
            <v>7792.2050656250012</v>
          </cell>
        </row>
      </sheetData>
      <sheetData sheetId="92">
        <row r="201">
          <cell r="F201">
            <v>7792.2050656250012</v>
          </cell>
        </row>
      </sheetData>
      <sheetData sheetId="93">
        <row r="201">
          <cell r="F201">
            <v>7792.2050656250012</v>
          </cell>
        </row>
      </sheetData>
      <sheetData sheetId="94"/>
      <sheetData sheetId="95">
        <row r="201">
          <cell r="F201">
            <v>7792.2050656250012</v>
          </cell>
        </row>
      </sheetData>
      <sheetData sheetId="96">
        <row r="201">
          <cell r="F201">
            <v>7792.2050656250012</v>
          </cell>
        </row>
      </sheetData>
      <sheetData sheetId="97">
        <row r="201">
          <cell r="F201">
            <v>7792.2050656250012</v>
          </cell>
        </row>
      </sheetData>
      <sheetData sheetId="98">
        <row r="201">
          <cell r="F201">
            <v>7792.2050656250012</v>
          </cell>
        </row>
      </sheetData>
      <sheetData sheetId="99">
        <row r="201">
          <cell r="F201">
            <v>7792.2050656250012</v>
          </cell>
        </row>
      </sheetData>
      <sheetData sheetId="100"/>
      <sheetData sheetId="101"/>
      <sheetData sheetId="102"/>
      <sheetData sheetId="103"/>
      <sheetData sheetId="104">
        <row r="201">
          <cell r="F201">
            <v>7792.2050656250012</v>
          </cell>
        </row>
      </sheetData>
      <sheetData sheetId="105">
        <row r="201">
          <cell r="F201">
            <v>7792.2050656250012</v>
          </cell>
        </row>
      </sheetData>
      <sheetData sheetId="106"/>
      <sheetData sheetId="107">
        <row r="201">
          <cell r="F201">
            <v>7792.2050656250012</v>
          </cell>
        </row>
      </sheetData>
      <sheetData sheetId="108">
        <row r="201">
          <cell r="F201">
            <v>7792.2050656250012</v>
          </cell>
        </row>
      </sheetData>
      <sheetData sheetId="109">
        <row r="201">
          <cell r="F201">
            <v>7792.2050656250012</v>
          </cell>
        </row>
      </sheetData>
      <sheetData sheetId="110">
        <row r="201">
          <cell r="F201">
            <v>7792.2050656250012</v>
          </cell>
        </row>
      </sheetData>
      <sheetData sheetId="111">
        <row r="201">
          <cell r="F201">
            <v>7792.2050656250012</v>
          </cell>
        </row>
      </sheetData>
      <sheetData sheetId="112">
        <row r="201">
          <cell r="F201">
            <v>7792.2050656250012</v>
          </cell>
        </row>
      </sheetData>
      <sheetData sheetId="113"/>
      <sheetData sheetId="114"/>
      <sheetData sheetId="115"/>
      <sheetData sheetId="116"/>
      <sheetData sheetId="117"/>
      <sheetData sheetId="118"/>
      <sheetData sheetId="119"/>
      <sheetData sheetId="120"/>
      <sheetData sheetId="121" refreshError="1"/>
      <sheetData sheetId="122">
        <row r="201">
          <cell r="F201">
            <v>7792.2050656250012</v>
          </cell>
        </row>
      </sheetData>
      <sheetData sheetId="123"/>
      <sheetData sheetId="124">
        <row r="201">
          <cell r="F201">
            <v>7792.2050656250012</v>
          </cell>
        </row>
      </sheetData>
      <sheetData sheetId="125" refreshError="1"/>
      <sheetData sheetId="126" refreshError="1"/>
      <sheetData sheetId="127" refreshError="1"/>
      <sheetData sheetId="128" refreshError="1"/>
      <sheetData sheetId="129"/>
      <sheetData sheetId="130">
        <row r="201">
          <cell r="F201">
            <v>7792.2050656250012</v>
          </cell>
        </row>
      </sheetData>
      <sheetData sheetId="131"/>
      <sheetData sheetId="132"/>
      <sheetData sheetId="133" refreshError="1"/>
      <sheetData sheetId="134" refreshError="1"/>
      <sheetData sheetId="135"/>
      <sheetData sheetId="136"/>
      <sheetData sheetId="137"/>
      <sheetData sheetId="138"/>
      <sheetData sheetId="139"/>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Z"/>
      <sheetName val="Ac.C"/>
      <sheetName val="Ac.V"/>
      <sheetName val="resum.ac "/>
      <sheetName val="LOSA"/>
      <sheetName val="LOSA (2)"/>
      <sheetName val="insumo"/>
      <sheetName val="Mezcla"/>
      <sheetName val="ana.h.a"/>
      <sheetName val="analisis"/>
      <sheetName val="Analisis Areas Ext."/>
      <sheetName val="Resumen"/>
      <sheetName val="exteriores"/>
      <sheetName val="v. exterior"/>
      <sheetName val="bLOQUE A"/>
      <sheetName val="V.Tierras A"/>
      <sheetName val="V H.A y Muros A"/>
      <sheetName val="Term A"/>
      <sheetName val="ANALISIS STO DGO"/>
      <sheetName val="anal term"/>
      <sheetName val="#REF"/>
      <sheetName val="Ac_Z"/>
      <sheetName val="Ac_C"/>
      <sheetName val="Ac_V"/>
      <sheetName val="resum_ac_"/>
      <sheetName val="LOSA_(2)"/>
      <sheetName val="ana_h_a"/>
      <sheetName val="Analisis_Areas_Ext_"/>
      <sheetName val="v__exterior"/>
      <sheetName val="bLOQUE_A"/>
      <sheetName val="V_Tierras_A"/>
      <sheetName val="V_H_A_y_Muros_A"/>
      <sheetName val="Term_A"/>
      <sheetName val="ANALISIS_STO_DGO"/>
      <sheetName val="Ac_Z1"/>
      <sheetName val="Ac_C1"/>
      <sheetName val="Ac_V1"/>
      <sheetName val="resum_ac_1"/>
      <sheetName val="LOSA_(2)1"/>
      <sheetName val="ana_h_a1"/>
      <sheetName val="Analisis_Areas_Ext_1"/>
      <sheetName val="v__exterior1"/>
      <sheetName val="bLOQUE_A1"/>
      <sheetName val="V_Tierras_A1"/>
      <sheetName val="V_H_A_y_Muros_A1"/>
      <sheetName val="Term_A1"/>
      <sheetName val="ANALISIS_STO_DGO1"/>
      <sheetName val="anal_term"/>
      <sheetName val="HORM. Y MORTEROS."/>
      <sheetName val="SALARIOS"/>
      <sheetName val="m.o."/>
      <sheetName val="Ana. blocks y termin."/>
      <sheetName val="Costos Mano de Obra"/>
      <sheetName val="Insumos materiales"/>
      <sheetName val="Ana. Horm mexc mort"/>
      <sheetName val="m_o_"/>
      <sheetName val="m_o_1"/>
      <sheetName val="Ac_Z2"/>
      <sheetName val="Ac_C2"/>
      <sheetName val="Ac_V2"/>
      <sheetName val="resum_ac_2"/>
      <sheetName val="LOSA_(2)2"/>
      <sheetName val="ana_h_a2"/>
      <sheetName val="Analisis_Areas_Ext_2"/>
      <sheetName val="v__exterior2"/>
      <sheetName val="bLOQUE_A2"/>
      <sheetName val="V_Tierras_A2"/>
      <sheetName val="V_H_A_y_Muros_A2"/>
      <sheetName val="Term_A2"/>
      <sheetName val="ANALISIS_STO_DGO2"/>
      <sheetName val="m_o_2"/>
      <sheetName val="Ac_Z3"/>
      <sheetName val="Ac_C3"/>
      <sheetName val="Ac_V3"/>
      <sheetName val="resum_ac_3"/>
      <sheetName val="LOSA_(2)3"/>
      <sheetName val="ana_h_a3"/>
      <sheetName val="Analisis_Areas_Ext_3"/>
      <sheetName val="v__exterior3"/>
      <sheetName val="bLOQUE_A3"/>
      <sheetName val="V_Tierras_A3"/>
      <sheetName val="V_H_A_y_Muros_A3"/>
      <sheetName val="Term_A3"/>
      <sheetName val="ANALISIS_STO_DGO3"/>
      <sheetName val="m_o_3"/>
      <sheetName val="Ac_Z4"/>
      <sheetName val="Ac_C4"/>
      <sheetName val="Ac_V4"/>
      <sheetName val="resum_ac_4"/>
      <sheetName val="LOSA_(2)4"/>
      <sheetName val="ana_h_a4"/>
      <sheetName val="Analisis_Areas_Ext_4"/>
      <sheetName val="v__exterior4"/>
      <sheetName val="bLOQUE_A4"/>
      <sheetName val="V_Tierras_A4"/>
      <sheetName val="V_H_A_y_Muros_A4"/>
      <sheetName val="Term_A4"/>
      <sheetName val="ANALISIS_STO_DGO4"/>
      <sheetName val="m_o_4"/>
      <sheetName val="Ac_Z5"/>
      <sheetName val="Ac_C5"/>
      <sheetName val="Ac_V5"/>
      <sheetName val="resum_ac_5"/>
      <sheetName val="LOSA_(2)5"/>
      <sheetName val="ana_h_a5"/>
      <sheetName val="Analisis_Areas_Ext_5"/>
      <sheetName val="v__exterior5"/>
      <sheetName val="bLOQUE_A5"/>
      <sheetName val="V_Tierras_A5"/>
      <sheetName val="V_H_A_y_Muros_A5"/>
      <sheetName val="Term_A5"/>
      <sheetName val="ANALISIS_STO_DGO5"/>
      <sheetName val="m_o_5"/>
      <sheetName val="HORM__Y_MORTEROS_"/>
      <sheetName val="anal_term1"/>
      <sheetName val="HORM__Y_MORTEROS_1"/>
      <sheetName val="anal_term2"/>
      <sheetName val="HORM__Y_MORTEROS_2"/>
      <sheetName val="anal_term3"/>
      <sheetName val="HORM__Y_MORTEROS_3"/>
      <sheetName val="anal_term4"/>
      <sheetName val="HORM__Y_MORTEROS_4"/>
      <sheetName val="anal_term5"/>
      <sheetName val="HORM__Y_MORTEROS_5"/>
      <sheetName val="Osiades Est."/>
      <sheetName val="Analisis RELLENO"/>
      <sheetName val="Precios"/>
      <sheetName val="presup"/>
      <sheetName val="INSUMOS"/>
      <sheetName val="ana-sanit."/>
      <sheetName val="Ana"/>
      <sheetName val="analisis h-a "/>
      <sheetName val="Pu-Sanit."/>
      <sheetName val="Jornal"/>
      <sheetName val="listado equipos a utilizar"/>
      <sheetName val="electrico"/>
      <sheetName val="Anal. horm."/>
      <sheetName val="Mat"/>
      <sheetName val="Mano de Obra"/>
      <sheetName val="Volumenes"/>
      <sheetName val="Lista de precios"/>
      <sheetName val="CUBICACION 11"/>
      <sheetName val="MO"/>
      <sheetName val="CUBICACION_11"/>
      <sheetName val="Ana__blocks_y_termin_"/>
      <sheetName val="Costos_Mano_de_Obra"/>
      <sheetName val="Insumos_materiales"/>
      <sheetName val="Ana__Horm_mexc_mort"/>
      <sheetName val="ana-sanit_"/>
      <sheetName val="analisis_h-a_"/>
      <sheetName val="Pu-Sanit_"/>
      <sheetName val="listado_equipos_a_utilizar"/>
      <sheetName val="Anal__horm_"/>
      <sheetName val="Mano_de_Obra"/>
      <sheetName val="ana-sanit_1"/>
      <sheetName val="analisis_h-a_1"/>
      <sheetName val="listado_equipos_a_utilizar1"/>
      <sheetName val="Ana__blocks_y_termin_1"/>
      <sheetName val="Costos_Mano_de_Obra1"/>
      <sheetName val="Insumos_materiales1"/>
      <sheetName val="Ana__Horm_mexc_mort1"/>
      <sheetName val="Anal__horm_1"/>
      <sheetName val="Mano_de_Obra1"/>
      <sheetName val="CUBICACION_111"/>
      <sheetName val="Pu-Sanit_1"/>
      <sheetName val="ana-sanit_2"/>
      <sheetName val="analisis_h-a_2"/>
      <sheetName val="listado_equipos_a_utilizar2"/>
      <sheetName val="Ana__blocks_y_termin_2"/>
      <sheetName val="Costos_Mano_de_Obra2"/>
      <sheetName val="Insumos_materiales2"/>
      <sheetName val="Ana__Horm_mexc_mort2"/>
      <sheetName val="Anal__horm_2"/>
      <sheetName val="Mano_de_Obra2"/>
      <sheetName val="CUBICACION_112"/>
      <sheetName val="Ana__blocks_y_termin_3"/>
      <sheetName val="Costos_Mano_de_Obra3"/>
      <sheetName val="Insumos_materiales3"/>
      <sheetName val="Ana__Horm_mexc_mort3"/>
      <sheetName val="ana-sanit_3"/>
      <sheetName val="analisis_h-a_3"/>
      <sheetName val="Pu-Sanit_2"/>
      <sheetName val="listado_equipos_a_utilizar3"/>
      <sheetName val="Anal__horm_3"/>
      <sheetName val="Mano_de_Obra3"/>
      <sheetName val="hato mayor dic.2010"/>
      <sheetName val="qqVg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0">
          <cell r="F10">
            <v>4838.6400000000003</v>
          </cell>
        </row>
        <row r="37">
          <cell r="F37">
            <v>4299.8692000000001</v>
          </cell>
        </row>
      </sheetData>
      <sheetData sheetId="8" refreshError="1"/>
      <sheetData sheetId="9" refreshError="1"/>
      <sheetData sheetId="10" refreshError="1"/>
      <sheetData sheetId="11" refreshError="1"/>
      <sheetData sheetId="12"/>
      <sheetData sheetId="13" refreshError="1"/>
      <sheetData sheetId="14" refreshError="1"/>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 sheetId="49" refreshError="1"/>
      <sheetData sheetId="50" refreshError="1"/>
      <sheetData sheetId="51" refreshError="1"/>
      <sheetData sheetId="52" refreshError="1"/>
      <sheetData sheetId="53" refreshError="1"/>
      <sheetData sheetId="54" refreshError="1"/>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refreshError="1"/>
      <sheetData sheetId="125" refreshError="1"/>
      <sheetData sheetId="126" refreshError="1"/>
      <sheetData sheetId="127"/>
      <sheetData sheetId="128"/>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sheetData sheetId="140" refreshError="1"/>
      <sheetData sheetId="141" refreshError="1"/>
      <sheetData sheetId="142" refreshError="1"/>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refreshError="1"/>
      <sheetData sheetId="186"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 PRECIO"/>
      <sheetName val="Insumo plastbau"/>
      <sheetName val="Plastbau 22"/>
      <sheetName val="Resumen Plastbau 22"/>
      <sheetName val="Insumos"/>
      <sheetName val="Análisis de Precios"/>
      <sheetName val="Analisis"/>
    </sheetNames>
    <sheetDataSet>
      <sheetData sheetId="0" refreshError="1">
        <row r="16">
          <cell r="C16" t="str">
            <v>13/7 -</v>
          </cell>
        </row>
      </sheetData>
      <sheetData sheetId="1"/>
      <sheetData sheetId="2"/>
      <sheetData sheetId="3"/>
      <sheetData sheetId="4" refreshError="1"/>
      <sheetData sheetId="5" refreshError="1"/>
      <sheetData sheetId="6"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IDAS VIEJAS"/>
      <sheetName val="ACUEDUCTO"/>
      <sheetName val="quimicos"/>
      <sheetName val="LPU"/>
      <sheetName val="MOV. TIERRA ALC."/>
      <sheetName val="Especificaciones Técnicas"/>
      <sheetName val="Pre Villar Pando Limpio (2)"/>
      <sheetName val="Pre Villar Pando Limpio (3)"/>
      <sheetName val="Pre Villar Pando Limpio"/>
      <sheetName val="Pre Villar Pando"/>
      <sheetName val="ANALISIS PLANTA"/>
      <sheetName val="Volumetría"/>
      <sheetName val="BbQuantityLink"/>
      <sheetName val="Hoja10"/>
      <sheetName val="Hoja8"/>
      <sheetName val="ANALISIS PTAP-Elec"/>
      <sheetName val="Cal. VERJA"/>
      <sheetName val="ANALISIS PTAP VP"/>
      <sheetName val="Analic. Alim.VP"/>
      <sheetName val="Analic. Estruc.VP"/>
      <sheetName val="MT TUBERIAS"/>
      <sheetName val="Analisis Definitivo"/>
      <sheetName val="ANALISIS PTAP"/>
      <sheetName val="ANALISIS General"/>
      <sheetName val="Hoja4"/>
      <sheetName val="Analic. Estruc."/>
      <sheetName val="Analic. Alim."/>
      <sheetName val="CASA QUIMICO"/>
      <sheetName val="MT-A"/>
      <sheetName val="MT-H"/>
      <sheetName val="MT-C"/>
      <sheetName val="MT-G"/>
      <sheetName val="MT-F"/>
      <sheetName val="Hoja7"/>
      <sheetName val="Hoja5"/>
      <sheetName val="SDAN"/>
      <sheetName val="CASETA CLORACION"/>
      <sheetName val="Hoja6"/>
      <sheetName val="VOLUMENES Y AREAS"/>
      <sheetName val="Partes Planta"/>
      <sheetName val="Hoja3"/>
      <sheetName val="Hoja2"/>
      <sheetName val="ANALISIS DEPOSITO"/>
      <sheetName val="Hoja1"/>
      <sheetName val="Carcamo de Bombeo 30m3"/>
      <sheetName val="ANALISIS "/>
      <sheetName val="Hoja11"/>
      <sheetName val="Hoja9"/>
      <sheetName val="PARA PREGUNTAR"/>
    </sheetNames>
    <sheetDataSet>
      <sheetData sheetId="0"/>
      <sheetData sheetId="1"/>
      <sheetData sheetId="2"/>
      <sheetData sheetId="3"/>
      <sheetData sheetId="4"/>
      <sheetData sheetId="5"/>
      <sheetData sheetId="6"/>
      <sheetData sheetId="7"/>
      <sheetData sheetId="8"/>
      <sheetData sheetId="9"/>
      <sheetData sheetId="10">
        <row r="13">
          <cell r="F13">
            <v>3</v>
          </cell>
        </row>
        <row r="14">
          <cell r="F14">
            <v>390</v>
          </cell>
        </row>
        <row r="32">
          <cell r="F32">
            <v>183.4</v>
          </cell>
        </row>
        <row r="92">
          <cell r="G92">
            <v>1296.78</v>
          </cell>
        </row>
        <row r="111">
          <cell r="G111">
            <v>6711.23</v>
          </cell>
        </row>
        <row r="275">
          <cell r="G275">
            <v>3057.63</v>
          </cell>
        </row>
        <row r="772">
          <cell r="F772">
            <v>1229.5999999999999</v>
          </cell>
        </row>
        <row r="835">
          <cell r="F835">
            <v>2200</v>
          </cell>
        </row>
        <row r="1484">
          <cell r="G1484">
            <v>8284.66</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RNDIMTO"/>
      <sheetName val="M.O."/>
      <sheetName val="ANA"/>
      <sheetName val="RESU"/>
      <sheetName val="INDISE"/>
      <sheetName val="RECLAMACION 3"/>
      <sheetName val="INSU"/>
      <sheetName val="MO"/>
      <sheetName val="Ins 2"/>
      <sheetName val="INSUMOS"/>
      <sheetName val="Herram"/>
      <sheetName val="Hoja1"/>
      <sheetName val="Hoja2"/>
      <sheetName val="Hoja3"/>
      <sheetName val="Col.Amarre"/>
      <sheetName val="Escalera"/>
      <sheetName val="Muros"/>
      <sheetName val="Materiales"/>
      <sheetName val="HORM. Y MORTEROS."/>
      <sheetName val="SALARIOS"/>
      <sheetName val="Resumen Precio Equipos"/>
      <sheetName val="O.M. y Salarios"/>
      <sheetName val="MANO DE OBRA (2)"/>
      <sheetName val="Mano de Obra"/>
      <sheetName val="MOVIMIENTO DE TIERRA"/>
      <sheetName val="M_O_"/>
      <sheetName val="RECLAMACION_3"/>
      <sheetName val="Ins_2"/>
      <sheetName val="sanitaria"/>
      <sheetName val="Sheet1"/>
      <sheetName val="Analisis Unitarios"/>
      <sheetName val="Análisis"/>
      <sheetName val="M_O_1"/>
      <sheetName val="RECLAMACION_31"/>
      <sheetName val="Ins_21"/>
      <sheetName val="Col_Amarre"/>
      <sheetName val="HORM__Y_MORTEROS_"/>
      <sheetName val="Resumen_Precio_Equipos"/>
      <sheetName val="O_M__y_Salarios"/>
      <sheetName val="MANO_DE_OBRA_(2)"/>
      <sheetName val="Mano_de_Obra"/>
      <sheetName val="MOVIMIENTO_DE_TIERRA"/>
      <sheetName val="Analisis_Unitarios"/>
    </sheetNames>
    <sheetDataSet>
      <sheetData sheetId="0">
        <row r="561">
          <cell r="D561">
            <v>36.01</v>
          </cell>
        </row>
      </sheetData>
      <sheetData sheetId="1" refreshError="1">
        <row r="561">
          <cell r="D561">
            <v>36.01</v>
          </cell>
        </row>
        <row r="563">
          <cell r="D563">
            <v>349440</v>
          </cell>
        </row>
        <row r="568">
          <cell r="D568">
            <v>448000</v>
          </cell>
        </row>
      </sheetData>
      <sheetData sheetId="2"/>
      <sheetData sheetId="3"/>
      <sheetData sheetId="4"/>
      <sheetData sheetId="5"/>
      <sheetData sheetId="6"/>
      <sheetData sheetId="7">
        <row r="568">
          <cell r="D568" t="str">
            <v>m3</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B-10181-3(Rescision)"/>
      <sheetName val="CUB-10181-3(Rescision) (2)"/>
      <sheetName val="CUB-10181-3(Rescision) (3)"/>
      <sheetName val="ANALISIS 2009"/>
      <sheetName val="Módulo1"/>
      <sheetName val="CUB-10181-3(Rescision)_(2)"/>
      <sheetName val="CUB-10181-3(Rescision)_(3)"/>
      <sheetName val="ANALISIS_2009"/>
    </sheetNames>
    <sheetDataSet>
      <sheetData sheetId="0"/>
      <sheetData sheetId="1" refreshError="1"/>
      <sheetData sheetId="2" refreshError="1"/>
      <sheetData sheetId="3" refreshError="1"/>
      <sheetData sheetId="4" refreshError="1"/>
      <sheetData sheetId="5"/>
      <sheetData sheetId="6"/>
      <sheetData sheetId="7"/>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ón"/>
      <sheetName val="Resumen"/>
      <sheetName val="Flujo Cabañas"/>
      <sheetName val="Cronograma Cabañas"/>
      <sheetName val="Cabañas simple Tipo I"/>
      <sheetName val="Cabañas simple Tipo 2"/>
      <sheetName val="Cabañas simple Tipo 3"/>
      <sheetName val="Cabañas Presidenciales "/>
      <sheetName val="Cabañas Vice Presidenciales"/>
      <sheetName val="Calles, aceras y contenes"/>
      <sheetName val="Edificio de Entrada"/>
      <sheetName val="Análisis"/>
      <sheetName val="Insumos"/>
      <sheetName val="Hoja de presupuesto"/>
      <sheetName val="Edificio Administracion"/>
      <sheetName val="Cabañas Ejecutivas"/>
      <sheetName val="Caseta de planta"/>
      <sheetName val="Lomo"/>
      <sheetName val="Hoja Presentacion (3)"/>
      <sheetName val="Hoja Presentacion (2)"/>
      <sheetName val="Hoja Presentacion Plastbau"/>
      <sheetName val="Hoja Presentacion Convencional"/>
      <sheetName val="Hoja Presentacion"/>
      <sheetName val="Analisis Plastbau "/>
      <sheetName val="HOTEL SUNSCAPE EDF. I"/>
      <sheetName val="HOTEL SUNSCAPE EDF. I I Y V"/>
      <sheetName val="HOTEL SUNSCAPE EDF. I I I Y IV"/>
      <sheetName val="HOTEL SUNSCAPE EDF. V I AL IX"/>
      <sheetName val="HOTEL SUNSCAPE EDF. V I I"/>
      <sheetName val="HOTEL SUNSCAPE EDF. I X"/>
      <sheetName val="HOTEL SUNSCAPE EDF. I V"/>
      <sheetName val="Hormigones Bavaro"/>
      <sheetName val="Parte Electrica"/>
      <sheetName val="Arcos"/>
      <sheetName val="Cronograma"/>
      <sheetName val="HOTEL SUNSCAPE EDF. VIII"/>
      <sheetName val="Resumen Hotel Sunscape II"/>
      <sheetName val="Muros Interiores h=2.8 m "/>
      <sheetName val="HOTEL SUNSCAPE EDF. III"/>
      <sheetName val="HOTEL SUNSCAPE EDF. II"/>
      <sheetName val="HOTEL SUNSCAPE EDF. IX"/>
      <sheetName val="HOTEL SUNSCAPE EDF. V"/>
      <sheetName val="HOTEL SUNSCAPE EDF. IV"/>
      <sheetName val="Resumen Hotel Sunscape copia."/>
      <sheetName val="Presentacion Hotel Sunscape "/>
      <sheetName val="Hoja Presentacion "/>
      <sheetName val="Cubicación"/>
      <sheetName val="Materiales"/>
      <sheetName val="ANALISIS HORMIGON ARMADO"/>
      <sheetName val="LISTA DE MATERIALES"/>
      <sheetName val="Ana"/>
      <sheetName val="Ana. blocks y termin."/>
      <sheetName val="Costos Mano de Obra"/>
      <sheetName val="Insumos materiales"/>
      <sheetName val="Ana. Horm mexc mort"/>
      <sheetName val="Cargas Sociales"/>
    </sheetNames>
    <sheetDataSet>
      <sheetData sheetId="0" refreshError="1"/>
      <sheetData sheetId="1" refreshError="1">
        <row r="21">
          <cell r="D21">
            <v>1314906.1857016287</v>
          </cell>
        </row>
        <row r="23">
          <cell r="D23">
            <v>2990883.649645336</v>
          </cell>
        </row>
        <row r="24">
          <cell r="D24">
            <v>1806093.8399999999</v>
          </cell>
        </row>
        <row r="25">
          <cell r="D25">
            <v>287006.09240701469</v>
          </cell>
        </row>
        <row r="26">
          <cell r="D26">
            <v>600000</v>
          </cell>
        </row>
        <row r="32">
          <cell r="F32">
            <v>59613800.43383681</v>
          </cell>
        </row>
      </sheetData>
      <sheetData sheetId="2" refreshError="1"/>
      <sheetData sheetId="3" refreshError="1"/>
      <sheetData sheetId="4" refreshError="1">
        <row r="106">
          <cell r="G106">
            <v>1452664.2717140752</v>
          </cell>
        </row>
      </sheetData>
      <sheetData sheetId="5" refreshError="1">
        <row r="106">
          <cell r="G106">
            <v>1421956.8064897507</v>
          </cell>
        </row>
      </sheetData>
      <sheetData sheetId="6" refreshError="1">
        <row r="21">
          <cell r="E21">
            <v>30</v>
          </cell>
        </row>
        <row r="107">
          <cell r="G107">
            <v>1409090.7024497506</v>
          </cell>
        </row>
      </sheetData>
      <sheetData sheetId="7" refreshError="1">
        <row r="49">
          <cell r="D49">
            <v>150</v>
          </cell>
        </row>
        <row r="161">
          <cell r="G161">
            <v>3341748.5683191428</v>
          </cell>
        </row>
      </sheetData>
      <sheetData sheetId="8" refreshError="1">
        <row r="157">
          <cell r="G157">
            <v>2629812.3714032574</v>
          </cell>
        </row>
      </sheetData>
      <sheetData sheetId="9" refreshError="1">
        <row r="77">
          <cell r="G77">
            <v>8359323.2016874002</v>
          </cell>
        </row>
      </sheetData>
      <sheetData sheetId="10" refreshError="1">
        <row r="77">
          <cell r="G77">
            <v>621140.25180400361</v>
          </cell>
        </row>
      </sheetData>
      <sheetData sheetId="11" refreshError="1">
        <row r="49">
          <cell r="D49">
            <v>150</v>
          </cell>
        </row>
        <row r="105">
          <cell r="D105">
            <v>2649.6400000000003</v>
          </cell>
        </row>
        <row r="120">
          <cell r="D120">
            <v>3084.55</v>
          </cell>
        </row>
        <row r="138">
          <cell r="D138">
            <v>3746.4657613846157</v>
          </cell>
        </row>
        <row r="148">
          <cell r="D148">
            <v>8759.6139999999996</v>
          </cell>
        </row>
        <row r="156">
          <cell r="D156">
            <v>7227.72</v>
          </cell>
        </row>
        <row r="164">
          <cell r="D164">
            <v>7365.95</v>
          </cell>
        </row>
        <row r="173">
          <cell r="D173">
            <v>5765.4363104433687</v>
          </cell>
        </row>
        <row r="182">
          <cell r="D182">
            <v>9313.451155384615</v>
          </cell>
        </row>
        <row r="200">
          <cell r="D200">
            <v>6693.3966666666665</v>
          </cell>
        </row>
        <row r="209">
          <cell r="D209">
            <v>5176.5506666666661</v>
          </cell>
        </row>
        <row r="218">
          <cell r="D218">
            <v>4991.54</v>
          </cell>
        </row>
        <row r="230">
          <cell r="D230">
            <v>4386.2560994538471</v>
          </cell>
        </row>
        <row r="241">
          <cell r="D241">
            <v>3070.48</v>
          </cell>
        </row>
        <row r="256">
          <cell r="D256">
            <v>4206.2299999999996</v>
          </cell>
        </row>
        <row r="274">
          <cell r="D274">
            <v>1777.8110323846156</v>
          </cell>
        </row>
        <row r="286">
          <cell r="D286">
            <v>4816.92</v>
          </cell>
        </row>
        <row r="306">
          <cell r="D306">
            <v>377.70847206000002</v>
          </cell>
        </row>
        <row r="365">
          <cell r="D365">
            <v>284.03647999999998</v>
          </cell>
        </row>
        <row r="415">
          <cell r="D415">
            <v>595.61825599999997</v>
          </cell>
        </row>
        <row r="427">
          <cell r="D427">
            <v>639.838256</v>
          </cell>
        </row>
        <row r="438">
          <cell r="D438">
            <v>693.07825600000001</v>
          </cell>
        </row>
        <row r="449">
          <cell r="D449">
            <v>563.11809600000004</v>
          </cell>
        </row>
        <row r="460">
          <cell r="D460">
            <v>493.52857599999993</v>
          </cell>
        </row>
        <row r="471">
          <cell r="D471">
            <v>1369.4382560000001</v>
          </cell>
        </row>
        <row r="491">
          <cell r="D491">
            <v>1053.4291840000001</v>
          </cell>
        </row>
        <row r="501">
          <cell r="D501">
            <v>156.43090943999999</v>
          </cell>
        </row>
        <row r="512">
          <cell r="D512">
            <v>1446.1291840000001</v>
          </cell>
        </row>
        <row r="522">
          <cell r="D522">
            <v>810.20918399999994</v>
          </cell>
        </row>
        <row r="532">
          <cell r="D532">
            <v>121.89090944</v>
          </cell>
        </row>
        <row r="541">
          <cell r="D541">
            <v>705.20918399999994</v>
          </cell>
        </row>
        <row r="551">
          <cell r="D551">
            <v>106.89090944</v>
          </cell>
        </row>
        <row r="560">
          <cell r="D560">
            <v>600.20918399999994</v>
          </cell>
        </row>
        <row r="570">
          <cell r="D570">
            <v>91.890909440000001</v>
          </cell>
        </row>
        <row r="580">
          <cell r="D580">
            <v>383.12918399999995</v>
          </cell>
        </row>
        <row r="591">
          <cell r="D591">
            <v>1075.2</v>
          </cell>
        </row>
        <row r="601">
          <cell r="D601">
            <v>402.22159319999997</v>
          </cell>
        </row>
        <row r="610">
          <cell r="D610">
            <v>1470.2215932000001</v>
          </cell>
        </row>
        <row r="620">
          <cell r="D620">
            <v>339.22159319999997</v>
          </cell>
        </row>
        <row r="629">
          <cell r="D629">
            <v>416.86012399999998</v>
          </cell>
        </row>
        <row r="638">
          <cell r="D638">
            <v>1204.0245920000002</v>
          </cell>
        </row>
        <row r="645">
          <cell r="D645">
            <v>506.42459200000008</v>
          </cell>
        </row>
        <row r="658">
          <cell r="D658">
            <v>19014.945350968199</v>
          </cell>
        </row>
        <row r="755">
          <cell r="D755">
            <v>7451.79</v>
          </cell>
        </row>
        <row r="765">
          <cell r="D765">
            <v>5604.04</v>
          </cell>
        </row>
        <row r="775">
          <cell r="D775">
            <v>7150.7099999999991</v>
          </cell>
        </row>
        <row r="785">
          <cell r="D785">
            <v>9347.5483000000004</v>
          </cell>
        </row>
        <row r="915">
          <cell r="D915">
            <v>320.57281386599999</v>
          </cell>
        </row>
        <row r="933">
          <cell r="D933">
            <v>5411.1733461538461</v>
          </cell>
        </row>
        <row r="1004">
          <cell r="D1004">
            <v>6508.3639569669222</v>
          </cell>
        </row>
        <row r="1018">
          <cell r="D1018">
            <v>5615.9402461538457</v>
          </cell>
        </row>
        <row r="1112">
          <cell r="D1112">
            <v>743.03258760000006</v>
          </cell>
        </row>
        <row r="1202">
          <cell r="D1202">
            <v>185.83776800000001</v>
          </cell>
        </row>
        <row r="1212">
          <cell r="D1212">
            <v>374.06856796207995</v>
          </cell>
        </row>
        <row r="1816">
          <cell r="F1816">
            <v>101540.4</v>
          </cell>
        </row>
        <row r="1956">
          <cell r="F1956">
            <v>75726.179999999993</v>
          </cell>
        </row>
      </sheetData>
      <sheetData sheetId="12" refreshError="1">
        <row r="21">
          <cell r="E21">
            <v>30</v>
          </cell>
        </row>
        <row r="25">
          <cell r="E25">
            <v>220</v>
          </cell>
        </row>
        <row r="35">
          <cell r="E35">
            <v>1960</v>
          </cell>
        </row>
        <row r="37">
          <cell r="E37">
            <v>2066</v>
          </cell>
        </row>
        <row r="39">
          <cell r="E39">
            <v>2156</v>
          </cell>
        </row>
        <row r="42">
          <cell r="E42">
            <v>28600</v>
          </cell>
        </row>
        <row r="48">
          <cell r="E48">
            <v>130</v>
          </cell>
        </row>
        <row r="60">
          <cell r="E60">
            <v>280</v>
          </cell>
        </row>
        <row r="61">
          <cell r="E61">
            <v>280</v>
          </cell>
        </row>
        <row r="62">
          <cell r="E62">
            <v>280</v>
          </cell>
        </row>
        <row r="63">
          <cell r="E63">
            <v>280</v>
          </cell>
        </row>
        <row r="64">
          <cell r="E64">
            <v>280</v>
          </cell>
        </row>
        <row r="66">
          <cell r="E66">
            <v>125</v>
          </cell>
        </row>
        <row r="69">
          <cell r="E69">
            <v>43.2</v>
          </cell>
        </row>
        <row r="70">
          <cell r="E70">
            <v>190</v>
          </cell>
        </row>
        <row r="71">
          <cell r="E71">
            <v>312</v>
          </cell>
        </row>
        <row r="84">
          <cell r="E84">
            <v>5</v>
          </cell>
        </row>
        <row r="91">
          <cell r="E91">
            <v>70</v>
          </cell>
        </row>
        <row r="108">
          <cell r="E108">
            <v>40</v>
          </cell>
        </row>
        <row r="112">
          <cell r="E112">
            <v>4.5</v>
          </cell>
        </row>
        <row r="136">
          <cell r="E136">
            <v>15</v>
          </cell>
        </row>
        <row r="137">
          <cell r="E137">
            <v>36.880000000000003</v>
          </cell>
        </row>
        <row r="142">
          <cell r="E142">
            <v>350</v>
          </cell>
        </row>
        <row r="155">
          <cell r="E155">
            <v>20</v>
          </cell>
        </row>
        <row r="162">
          <cell r="E162">
            <v>289.55</v>
          </cell>
        </row>
        <row r="164">
          <cell r="E164">
            <v>35</v>
          </cell>
        </row>
        <row r="167">
          <cell r="E167">
            <v>150</v>
          </cell>
        </row>
        <row r="168">
          <cell r="E168">
            <v>30</v>
          </cell>
        </row>
        <row r="170">
          <cell r="E170">
            <v>110</v>
          </cell>
        </row>
        <row r="171">
          <cell r="E171">
            <v>120</v>
          </cell>
        </row>
        <row r="172">
          <cell r="E172">
            <v>110</v>
          </cell>
        </row>
        <row r="173">
          <cell r="E173">
            <v>55</v>
          </cell>
        </row>
        <row r="174">
          <cell r="E174">
            <v>140</v>
          </cell>
        </row>
        <row r="175">
          <cell r="E175">
            <v>140</v>
          </cell>
        </row>
        <row r="176">
          <cell r="E176">
            <v>190</v>
          </cell>
        </row>
        <row r="177">
          <cell r="E177">
            <v>250</v>
          </cell>
        </row>
        <row r="178">
          <cell r="E178">
            <v>200</v>
          </cell>
        </row>
        <row r="179">
          <cell r="E179">
            <v>230</v>
          </cell>
        </row>
        <row r="180">
          <cell r="E180">
            <v>250</v>
          </cell>
        </row>
      </sheetData>
      <sheetData sheetId="13" refreshError="1">
        <row r="173">
          <cell r="G173">
            <v>0</v>
          </cell>
        </row>
      </sheetData>
      <sheetData sheetId="14" refreshError="1">
        <row r="112">
          <cell r="G112">
            <v>2990883.649645336</v>
          </cell>
        </row>
      </sheetData>
      <sheetData sheetId="15" refreshError="1">
        <row r="109">
          <cell r="G109">
            <v>1777509.2737094555</v>
          </cell>
        </row>
      </sheetData>
      <sheetData sheetId="16" refreshError="1">
        <row r="71">
          <cell r="H71">
            <v>287006.09240701469</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 val="presupuesto"/>
      <sheetName val="analisis basicos"/>
      <sheetName val="ANALISIS "/>
      <sheetName val="COLOCACION DE TUBERIA"/>
      <sheetName val="C.D.C., C.Op. y C.G."/>
      <sheetName val="Malla Ciclónica y Muros Blo "/>
      <sheetName val="Hoja1"/>
      <sheetName val="Hoja2"/>
      <sheetName val="Hoja3"/>
      <sheetName val="RECLAMACION 3"/>
      <sheetName val="via"/>
      <sheetName val="GONZALO"/>
      <sheetName val="MATERIALES LISTADO"/>
      <sheetName val="Insumos"/>
      <sheetName val="Análisis"/>
      <sheetName val="INS"/>
      <sheetName val="M_O_"/>
      <sheetName val="Analisis_(2)"/>
      <sheetName val="analisis_basicos"/>
      <sheetName val="ANALISIS_"/>
      <sheetName val="COLOCACION_DE_TUBERIA"/>
      <sheetName val="C_D_C_,_C_Op__y_C_G_"/>
      <sheetName val="Malla_Ciclónica_y_Muros_Blo_"/>
      <sheetName val="RECLAMACION_3"/>
      <sheetName val="MATERIALES_LISTADO"/>
      <sheetName val="M_O_1"/>
      <sheetName val="Analisis_(2)1"/>
      <sheetName val="analisis_basicos1"/>
      <sheetName val="ANALISIS_1"/>
      <sheetName val="COLOCACION_DE_TUBERIA1"/>
      <sheetName val="C_D_C_,_C_Op__y_C_G_1"/>
      <sheetName val="Malla_Ciclónica_y_Muros_Blo_1"/>
      <sheetName val="RECLAMACION_31"/>
      <sheetName val="MATERIALES_LISTADO1"/>
      <sheetName val="M_O_2"/>
      <sheetName val="Analisis_(2)2"/>
      <sheetName val="analisis_basicos2"/>
      <sheetName val="ANALISIS_2"/>
      <sheetName val="COLOCACION_DE_TUBERIA2"/>
      <sheetName val="C_D_C_,_C_Op__y_C_G_2"/>
      <sheetName val="Malla_Ciclónica_y_Muros_Blo_2"/>
      <sheetName val="RECLAMACION_32"/>
      <sheetName val="MATERIALES_LISTADO2"/>
      <sheetName val="M_O_3"/>
      <sheetName val="Analisis_(2)3"/>
      <sheetName val="analisis_basicos3"/>
      <sheetName val="ANALISIS_3"/>
      <sheetName val="COLOCACION_DE_TUBERIA3"/>
      <sheetName val="C_D_C_,_C_Op__y_C_G_3"/>
      <sheetName val="Malla_Ciclónica_y_Muros_Blo_3"/>
      <sheetName val="RECLAMACION_33"/>
      <sheetName val="MATERIALES_LISTADO3"/>
      <sheetName val="MATERIALES"/>
      <sheetName val="OBRAMANO"/>
      <sheetName val="EQUIPOS"/>
      <sheetName val="M_O_4"/>
      <sheetName val="Analisis_(2)4"/>
      <sheetName val="analisis_basicos4"/>
      <sheetName val="ANALISIS_4"/>
      <sheetName val="COLOCACION_DE_TUBERIA4"/>
      <sheetName val="C_D_C_,_C_Op__y_C_G_4"/>
      <sheetName val="Malla_Ciclónica_y_Muros_Blo_4"/>
      <sheetName val="RECLAMACION_34"/>
      <sheetName val="MATERIALES_LISTADO4"/>
      <sheetName val="M_O_5"/>
      <sheetName val="Analisis_(2)5"/>
      <sheetName val="analisis_basicos5"/>
      <sheetName val="ANALISIS_5"/>
      <sheetName val="COLOCACION_DE_TUBERIA5"/>
      <sheetName val="C_D_C_,_C_Op__y_C_G_5"/>
      <sheetName val="Malla_Ciclónica_y_Muros_Blo_5"/>
      <sheetName val="RECLAMACION_35"/>
      <sheetName val="MATERIALES_LISTADO5"/>
      <sheetName val="INSU"/>
      <sheetName val="MO"/>
      <sheetName val="Mat"/>
      <sheetName val="anal term"/>
      <sheetName val="Jornal"/>
      <sheetName val="Sheet4"/>
      <sheetName val="Sheet5"/>
      <sheetName val="caseta de planta"/>
      <sheetName val="Analisis BC"/>
      <sheetName val="hato mayor dic.2010"/>
      <sheetName val="M_O_6"/>
      <sheetName val="Analisis_(2)6"/>
      <sheetName val="analisis_basicos6"/>
      <sheetName val="ANALISIS_6"/>
      <sheetName val="COLOCACION_DE_TUBERIA6"/>
      <sheetName val="C_D_C_,_C_Op__y_C_G_6"/>
      <sheetName val="Malla_Ciclónica_y_Muros_Blo_6"/>
      <sheetName val="RECLAMACION_36"/>
      <sheetName val="MATERIALES_LISTADO6"/>
      <sheetName val="anal_term"/>
      <sheetName val="caseta_de_planta"/>
      <sheetName val="Analisis_BC"/>
    </sheetNames>
    <sheetDataSet>
      <sheetData sheetId="0" refreshError="1">
        <row r="9">
          <cell r="C9">
            <v>1525</v>
          </cell>
        </row>
        <row r="10">
          <cell r="C10">
            <v>578</v>
          </cell>
        </row>
        <row r="12">
          <cell r="C12">
            <v>356</v>
          </cell>
        </row>
      </sheetData>
      <sheetData sheetId="1" refreshError="1"/>
      <sheetData sheetId="2" refreshError="1"/>
      <sheetData sheetId="3" refreshError="1"/>
      <sheetData sheetId="4">
        <row r="9">
          <cell r="C9">
            <v>1</v>
          </cell>
        </row>
      </sheetData>
      <sheetData sheetId="5" refreshError="1"/>
      <sheetData sheetId="6" refreshError="1"/>
      <sheetData sheetId="7" refreshError="1"/>
      <sheetData sheetId="8" refreshError="1"/>
      <sheetData sheetId="9" refreshError="1"/>
      <sheetData sheetId="10">
        <row r="9">
          <cell r="C9">
            <v>1</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ow r="9">
          <cell r="C9">
            <v>1525</v>
          </cell>
        </row>
      </sheetData>
      <sheetData sheetId="21">
        <row r="9">
          <cell r="C9">
            <v>1525</v>
          </cell>
        </row>
      </sheetData>
      <sheetData sheetId="22"/>
      <sheetData sheetId="23">
        <row r="9">
          <cell r="C9">
            <v>1525</v>
          </cell>
        </row>
      </sheetData>
      <sheetData sheetId="24"/>
      <sheetData sheetId="25"/>
      <sheetData sheetId="26">
        <row r="9">
          <cell r="C9">
            <v>1525</v>
          </cell>
        </row>
      </sheetData>
      <sheetData sheetId="27"/>
      <sheetData sheetId="28">
        <row r="9">
          <cell r="C9">
            <v>1525</v>
          </cell>
        </row>
      </sheetData>
      <sheetData sheetId="29">
        <row r="9">
          <cell r="C9">
            <v>1525</v>
          </cell>
        </row>
      </sheetData>
      <sheetData sheetId="30">
        <row r="9">
          <cell r="C9">
            <v>1525</v>
          </cell>
        </row>
      </sheetData>
      <sheetData sheetId="31">
        <row r="9">
          <cell r="C9">
            <v>1525</v>
          </cell>
        </row>
      </sheetData>
      <sheetData sheetId="32"/>
      <sheetData sheetId="33"/>
      <sheetData sheetId="34"/>
      <sheetData sheetId="35"/>
      <sheetData sheetId="36">
        <row r="9">
          <cell r="C9">
            <v>1525</v>
          </cell>
        </row>
      </sheetData>
      <sheetData sheetId="37">
        <row r="9">
          <cell r="C9">
            <v>1525</v>
          </cell>
        </row>
      </sheetData>
      <sheetData sheetId="38"/>
      <sheetData sheetId="39">
        <row r="9">
          <cell r="C9">
            <v>1525</v>
          </cell>
        </row>
      </sheetData>
      <sheetData sheetId="40">
        <row r="9">
          <cell r="C9">
            <v>1525</v>
          </cell>
        </row>
      </sheetData>
      <sheetData sheetId="41"/>
      <sheetData sheetId="42"/>
      <sheetData sheetId="43">
        <row r="9">
          <cell r="C9">
            <v>1525</v>
          </cell>
        </row>
      </sheetData>
      <sheetData sheetId="44"/>
      <sheetData sheetId="45">
        <row r="9">
          <cell r="C9">
            <v>1525</v>
          </cell>
        </row>
      </sheetData>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refreshError="1"/>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sheetData sheetId="88"/>
      <sheetData sheetId="89"/>
      <sheetData sheetId="90"/>
      <sheetData sheetId="91"/>
      <sheetData sheetId="92"/>
      <sheetData sheetId="93"/>
      <sheetData sheetId="94"/>
      <sheetData sheetId="95"/>
      <sheetData sheetId="96"/>
      <sheetData sheetId="97"/>
      <sheetData sheetId="98"/>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analisis"/>
      <sheetName val="Sheet3"/>
      <sheetName val="CUBICACION"/>
      <sheetName val="CUB. FORMATO AERODOM"/>
    </sheetNames>
    <sheetDataSet>
      <sheetData sheetId="0"/>
      <sheetData sheetId="1"/>
      <sheetData sheetId="2"/>
      <sheetData sheetId="3"/>
      <sheetData sheetId="4"/>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nograma de Desembolsos"/>
      <sheetName val="INSUMOS"/>
      <sheetName val="Análisis"/>
      <sheetName val="SPA B.P. Modif. p I.M.B."/>
      <sheetName val="Resumen Cubicación "/>
      <sheetName val="Cubicación SPA R.S.J."/>
      <sheetName val="SPA B.P. Modif. p I.M.B. (2)"/>
      <sheetName val="SPA Bahia Principe "/>
      <sheetName val="SPA1 "/>
      <sheetName val="SPA2"/>
      <sheetName val="Hoja2"/>
      <sheetName val="Ventanas Ansa2"/>
      <sheetName val="Presentación"/>
      <sheetName val="Cronograma de Certificacio"/>
      <sheetName val="ANA"/>
      <sheetName val="ELECTRICO"/>
      <sheetName val="Análisis de Precios"/>
      <sheetName val="Volumenes"/>
      <sheetName val="anal term"/>
      <sheetName val="Ana-Sanit."/>
      <sheetName val="Anal. horm."/>
      <sheetName val="UASD"/>
      <sheetName val="Mat"/>
      <sheetName val="Pu-Sanit."/>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EROS"/>
      <sheetName val="MORTEROS Y HR"/>
      <sheetName val="GASTOS INDIR."/>
      <sheetName val="CANAL BOHECHIO"/>
      <sheetName val="COMUNES"/>
      <sheetName val="P CASAS 1"/>
      <sheetName val="P CASA 2"/>
      <sheetName val="MATERIALES LISTADO"/>
      <sheetName val="EQUIPOS LISTADO"/>
      <sheetName val="MANO OBRA LISTADO"/>
      <sheetName val="REMOCION COMPUERTA"/>
      <sheetName val="BOMBAS DE AGUA"/>
      <sheetName val="Análisis"/>
      <sheetName val="Insumos"/>
      <sheetName val="Cabañas Ejecutivas"/>
      <sheetName val="Cabañas Presidenciales "/>
      <sheetName val="Cabañas simple Tipo I"/>
      <sheetName val="Cabañas simple Tipo 2"/>
      <sheetName val="Cabañas simple Tipo 3"/>
      <sheetName val="Cabañas Vice Presidenciales"/>
      <sheetName val="Calles, aceras y contenes"/>
      <sheetName val="Resumen"/>
      <sheetName val="Caseta de planta"/>
      <sheetName val="Edificio Administracion"/>
      <sheetName val="Edificio de Entrada"/>
      <sheetName val="Hoja de presupuesto"/>
      <sheetName val="Precio"/>
      <sheetName val="Análisis de Precios"/>
      <sheetName val="ANALISIS STO DGO"/>
      <sheetName val="Analisis"/>
      <sheetName val="MORTEROS_Y_HR"/>
      <sheetName val="GASTOS_INDIR_"/>
      <sheetName val="CANAL_BOHECHIO"/>
      <sheetName val="P_CASAS_1"/>
      <sheetName val="P_CASA_2"/>
      <sheetName val="MATERIALES_LISTADO"/>
      <sheetName val="EQUIPOS_LISTADO"/>
      <sheetName val="MANO_OBRA_LISTADO"/>
      <sheetName val="REMOCION_COMPUERTA"/>
      <sheetName val="BOMBAS_DE_AGUA"/>
      <sheetName val="Análisis_de_Precios"/>
      <sheetName val="MORTEROS_Y_HR1"/>
      <sheetName val="GASTOS_INDIR_1"/>
      <sheetName val="CANAL_BOHECHIO1"/>
      <sheetName val="P_CASAS_11"/>
      <sheetName val="P_CASA_21"/>
      <sheetName val="MATERIALES_LISTADO1"/>
      <sheetName val="EQUIPOS_LISTADO1"/>
      <sheetName val="MANO_OBRA_LISTADO1"/>
      <sheetName val="REMOCION_COMPUERTA1"/>
      <sheetName val="BOMBAS_DE_AGUA1"/>
      <sheetName val="Análisis_de_Precios1"/>
      <sheetName val="Materiales"/>
      <sheetName val="Datos"/>
      <sheetName val="Sheet4"/>
      <sheetName val="Sheet5"/>
      <sheetName val="Cabañas_Ejecutivas"/>
      <sheetName val="Cabañas_Presidenciales_"/>
      <sheetName val="Cabañas_simple_Tipo_I"/>
      <sheetName val="Cabañas_simple_Tipo_2"/>
      <sheetName val="Cabañas_simple_Tipo_3"/>
      <sheetName val="Cabañas_Vice_Presidenciales"/>
      <sheetName val="Calles,_aceras_y_contenes"/>
      <sheetName val="Caseta_de_planta"/>
      <sheetName val="Edificio_Administracion"/>
      <sheetName val="Edificio_de_Entrada"/>
      <sheetName val="Hoja_de_presupuesto"/>
      <sheetName val="Cabañas_Ejecutivas1"/>
      <sheetName val="Cabañas_Presidenciales_1"/>
      <sheetName val="Cabañas_simple_Tipo_I1"/>
      <sheetName val="Cabañas_simple_Tipo_21"/>
      <sheetName val="Cabañas_simple_Tipo_31"/>
      <sheetName val="Cabañas_Vice_Presidenciales1"/>
      <sheetName val="Calles,_aceras_y_contenes1"/>
      <sheetName val="Caseta_de_planta1"/>
      <sheetName val="Edificio_Administracion1"/>
      <sheetName val="Edificio_de_Entrada1"/>
      <sheetName val="Hoja_de_presupuesto1"/>
      <sheetName val="MORTEROS_Y_HR2"/>
      <sheetName val="GASTOS_INDIR_2"/>
      <sheetName val="CANAL_BOHECHIO2"/>
      <sheetName val="P_CASAS_12"/>
      <sheetName val="P_CASA_22"/>
      <sheetName val="MATERIALES_LISTADO2"/>
      <sheetName val="EQUIPOS_LISTADO2"/>
      <sheetName val="MANO_OBRA_LISTADO2"/>
      <sheetName val="REMOCION_COMPUERTA2"/>
      <sheetName val="BOMBAS_DE_AGUA2"/>
      <sheetName val="Cabañas_Ejecutivas2"/>
      <sheetName val="Cabañas_Presidenciales_2"/>
      <sheetName val="Cabañas_simple_Tipo_I2"/>
      <sheetName val="Cabañas_simple_Tipo_22"/>
      <sheetName val="Cabañas_simple_Tipo_32"/>
      <sheetName val="Cabañas_Vice_Presidenciales2"/>
      <sheetName val="Calles,_aceras_y_contenes2"/>
      <sheetName val="Caseta_de_planta2"/>
      <sheetName val="Edificio_Administracion2"/>
      <sheetName val="Edificio_de_Entrada2"/>
      <sheetName val="Hoja_de_presupuesto2"/>
      <sheetName val="análisis_de_precios2"/>
      <sheetName val="MORTEROS_Y_HR3"/>
      <sheetName val="GASTOS_INDIR_3"/>
      <sheetName val="CANAL_BOHECHIO3"/>
      <sheetName val="P_CASAS_13"/>
      <sheetName val="P_CASA_23"/>
      <sheetName val="MATERIALES_LISTADO3"/>
      <sheetName val="EQUIPOS_LISTADO3"/>
      <sheetName val="MANO_OBRA_LISTADO3"/>
      <sheetName val="REMOCION_COMPUERTA3"/>
      <sheetName val="BOMBAS_DE_AGUA3"/>
      <sheetName val="Cabañas_Ejecutivas3"/>
      <sheetName val="Cabañas_Presidenciales_3"/>
      <sheetName val="Cabañas_simple_Tipo_I3"/>
      <sheetName val="Cabañas_simple_Tipo_23"/>
      <sheetName val="Cabañas_simple_Tipo_33"/>
      <sheetName val="Cabañas_Vice_Presidenciales3"/>
      <sheetName val="Calles,_aceras_y_contenes3"/>
      <sheetName val="Caseta_de_planta3"/>
      <sheetName val="Edificio_Administracion3"/>
      <sheetName val="Edificio_de_Entrada3"/>
      <sheetName val="Hoja_de_presupuesto3"/>
      <sheetName val="análisis_de_precios3"/>
      <sheetName val="ANALISIS_STO_DGO"/>
      <sheetName val="ANALISIS_STO_DGO1"/>
      <sheetName val="MORTEROS_Y_HR4"/>
      <sheetName val="GASTOS_INDIR_4"/>
      <sheetName val="CANAL_BOHECHIO4"/>
      <sheetName val="P_CASAS_14"/>
      <sheetName val="P_CASA_24"/>
      <sheetName val="MATERIALES_LISTADO4"/>
      <sheetName val="EQUIPOS_LISTADO4"/>
      <sheetName val="MANO_OBRA_LISTADO4"/>
      <sheetName val="REMOCION_COMPUERTA4"/>
      <sheetName val="BOMBAS_DE_AGUA4"/>
      <sheetName val="Cabañas_Ejecutivas4"/>
      <sheetName val="Cabañas_Presidenciales_4"/>
      <sheetName val="Cabañas_simple_Tipo_I4"/>
      <sheetName val="Cabañas_simple_Tipo_24"/>
      <sheetName val="Cabañas_simple_Tipo_34"/>
      <sheetName val="Cabañas_Vice_Presidenciales4"/>
      <sheetName val="Calles,_aceras_y_contenes4"/>
      <sheetName val="Caseta_de_planta4"/>
      <sheetName val="Edificio_Administracion4"/>
      <sheetName val="Edificio_de_Entrada4"/>
      <sheetName val="Hoja_de_presupuesto4"/>
      <sheetName val="análisis_de_precios4"/>
      <sheetName val="MORTEROS_Y_HR5"/>
      <sheetName val="GASTOS_INDIR_5"/>
      <sheetName val="CANAL_BOHECHIO5"/>
      <sheetName val="P_CASAS_15"/>
      <sheetName val="P_CASA_25"/>
      <sheetName val="MATERIALES_LISTADO5"/>
      <sheetName val="EQUIPOS_LISTADO5"/>
      <sheetName val="MANO_OBRA_LISTADO5"/>
      <sheetName val="REMOCION_COMPUERTA5"/>
      <sheetName val="BOMBAS_DE_AGUA5"/>
      <sheetName val="Cabañas_Ejecutivas5"/>
      <sheetName val="Cabañas_Presidenciales_5"/>
      <sheetName val="Cabañas_simple_Tipo_I5"/>
      <sheetName val="Cabañas_simple_Tipo_25"/>
      <sheetName val="Cabañas_simple_Tipo_35"/>
      <sheetName val="Cabañas_Vice_Presidenciales5"/>
      <sheetName val="Calles,_aceras_y_contenes5"/>
      <sheetName val="Caseta_de_planta5"/>
      <sheetName val="Edificio_Administracion5"/>
      <sheetName val="Edificio_de_Entrada5"/>
      <sheetName val="Hoja_de_presupuesto5"/>
      <sheetName val="análisis_de_precios5"/>
      <sheetName val="Insumos materiales"/>
      <sheetName val="Costos Mano de Obra"/>
      <sheetName val="Insumos_materiales"/>
      <sheetName val="Costos_Mano_de_Obra"/>
      <sheetName val="Insumos_materiales1"/>
      <sheetName val="Costos_Mano_de_Obra1"/>
      <sheetName val="MO"/>
      <sheetName val="Mano de Obr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8">
          <cell r="D8">
            <v>0.5</v>
          </cell>
        </row>
        <row r="9">
          <cell r="D9">
            <v>180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row r="8">
          <cell r="D8">
            <v>0.5</v>
          </cell>
        </row>
      </sheetData>
      <sheetData sheetId="34">
        <row r="8">
          <cell r="D8">
            <v>0.5</v>
          </cell>
        </row>
      </sheetData>
      <sheetData sheetId="35">
        <row r="8">
          <cell r="D8">
            <v>0.5</v>
          </cell>
        </row>
      </sheetData>
      <sheetData sheetId="36">
        <row r="8">
          <cell r="D8">
            <v>0.5</v>
          </cell>
        </row>
      </sheetData>
      <sheetData sheetId="37">
        <row r="8">
          <cell r="D8">
            <v>0.5</v>
          </cell>
        </row>
      </sheetData>
      <sheetData sheetId="38"/>
      <sheetData sheetId="39">
        <row r="8">
          <cell r="D8">
            <v>0.5</v>
          </cell>
        </row>
      </sheetData>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refreshError="1"/>
      <sheetData sheetId="169" refreshError="1"/>
      <sheetData sheetId="170"/>
      <sheetData sheetId="171"/>
      <sheetData sheetId="172"/>
      <sheetData sheetId="173"/>
      <sheetData sheetId="174" refreshError="1"/>
      <sheetData sheetId="175"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Horm."/>
      <sheetName val="Insumos"/>
      <sheetName val="Análisis"/>
      <sheetName val="Presupuesto"/>
      <sheetName val="Materiales"/>
      <sheetName val="Detalle Acero"/>
      <sheetName val="Presupuesto base"/>
    </sheetNames>
    <sheetDataSet>
      <sheetData sheetId="0" refreshError="1"/>
      <sheetData sheetId="1" refreshError="1">
        <row r="14">
          <cell r="C14">
            <v>250</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sheetName val="Presupuesto"/>
      <sheetName val="Sheet2"/>
      <sheetName val="Sheet3"/>
      <sheetName val="Prec."/>
      <sheetName val="Ana.term"/>
      <sheetName val="PRESUP."/>
      <sheetName val="Insumos"/>
      <sheetName val="V.Tierras A"/>
      <sheetName val="Volumenes"/>
      <sheetName val="anal term"/>
      <sheetName val="Ana-Sanit."/>
      <sheetName val="Jornal"/>
      <sheetName val="Pu-Sanit."/>
      <sheetName val="PU-Elect."/>
      <sheetName val="Anal. horm."/>
      <sheetName val="M. O. exc."/>
      <sheetName val="Ana-elect."/>
      <sheetName val="Mat"/>
      <sheetName val="puertas"/>
      <sheetName val="m.t C"/>
      <sheetName val="I.HORMIGON"/>
      <sheetName val="A"/>
      <sheetName val="Mano de Obra"/>
      <sheetName val="Subcontratos"/>
      <sheetName val="Analisis "/>
      <sheetName val="Analisis H.A. "/>
      <sheetName val="Mezcla"/>
      <sheetName val="Insumos sanitarios"/>
      <sheetName val="Mano de Obra Sanitaria"/>
      <sheetName val="Analisis Sanitarios"/>
      <sheetName val="insumos ELECT"/>
      <sheetName val="mano de obra ELECT"/>
      <sheetName val="anal.elect."/>
      <sheetName val="tarifa equipo"/>
      <sheetName val="ANAMOVTIE"/>
      <sheetName val="Prec_"/>
      <sheetName val="Ana_term"/>
      <sheetName val="PRESUP_"/>
      <sheetName val="Prec_1"/>
      <sheetName val="Ana_term1"/>
      <sheetName val="PRESUP_1"/>
      <sheetName val="Prec_2"/>
      <sheetName val="Ana_term2"/>
      <sheetName val="PRESUP_2"/>
      <sheetName val="Prec_3"/>
      <sheetName val="Ana_term3"/>
      <sheetName val="PRESUP_3"/>
      <sheetName val="insumo"/>
      <sheetName val="exteriores"/>
      <sheetName val="Obra de Mano"/>
      <sheetName val="mov. tierra"/>
      <sheetName val="Análisis de Precios"/>
      <sheetName val="Sheet4"/>
      <sheetName val="Sheet5"/>
      <sheetName val="caseta de planta"/>
      <sheetName val="Prec_4"/>
      <sheetName val="Ana_term4"/>
      <sheetName val="PRESUP_4"/>
      <sheetName val="Prec_5"/>
      <sheetName val="Ana_term5"/>
      <sheetName val="PRESUP_5"/>
      <sheetName val="V_Tierras_A"/>
      <sheetName val="V_Tierras_A1"/>
      <sheetName val="V_Tierras_A2"/>
      <sheetName val="V_Tierras_A3"/>
      <sheetName val="Análisis"/>
      <sheetName val="Analisis Unitarios"/>
      <sheetName val="Cargas Sociales"/>
      <sheetName val="Datos a Project"/>
      <sheetName val="Tarifas de Alquiler de Equipo"/>
      <sheetName val="V_Tierras_A4"/>
      <sheetName val="V_Tierras_A5"/>
      <sheetName val="partidas opcion#1"/>
      <sheetName val="PRES META"/>
      <sheetName val="PRES DESCUENTO"/>
      <sheetName val="PRES META CON APU LINK"/>
      <sheetName val="MO FELO"/>
      <sheetName val="MO FELO (2)"/>
      <sheetName val="ORIGINAL"/>
      <sheetName val="CANT"/>
      <sheetName val="APU"/>
      <sheetName val="MO"/>
      <sheetName val="mov. de tierra"/>
      <sheetName val="m.o."/>
      <sheetName val="INS"/>
      <sheetName val="Rndmto"/>
      <sheetName val="R.A.U."/>
      <sheetName val="Materiales"/>
      <sheetName val="ANALISIS H-A "/>
      <sheetName val="Mano Obra"/>
      <sheetName val="analisis_unitarios"/>
      <sheetName val="mov__tierra"/>
      <sheetName val="Análisis_de_Precios"/>
      <sheetName val="ANALISIS_H-A_"/>
      <sheetName val="R_A_U_"/>
      <sheetName val="Pu-Sanit_"/>
      <sheetName val="pu-elect_"/>
      <sheetName val="anal_term"/>
      <sheetName val="anal__horm_"/>
      <sheetName val="m__o__exc_"/>
      <sheetName val="Ana-Sanit_"/>
      <sheetName val="ana-elect_"/>
      <sheetName val="m_o_"/>
      <sheetName val="Mano_de_Obra"/>
      <sheetName val="Mano_Obra"/>
      <sheetName val="analisis_unitarios1"/>
      <sheetName val="mov__tierra1"/>
      <sheetName val="R_A_U_1"/>
      <sheetName val="Mano_de_Obra1"/>
      <sheetName val="ANALISIS_H-A_1"/>
      <sheetName val="anal_term1"/>
      <sheetName val="Pu-Sanit_1"/>
      <sheetName val="Análisis_de_Precios1"/>
      <sheetName val="Mano_Obra1"/>
      <sheetName val="m__o__exc_1"/>
      <sheetName val="ana-elect_1"/>
      <sheetName val="analisis_unitarios2"/>
      <sheetName val="mov__tierra2"/>
      <sheetName val="R_A_U_2"/>
      <sheetName val="Mano_de_Obra2"/>
      <sheetName val="ANALISIS_H-A_2"/>
      <sheetName val="anal_term2"/>
      <sheetName val="Pu-Sanit_2"/>
      <sheetName val="Mano_Obra2"/>
      <sheetName val="analisis_unitarios3"/>
      <sheetName val="mov__tierra3"/>
      <sheetName val="Análisis_de_Precios2"/>
      <sheetName val="ANALISIS_H-A_3"/>
      <sheetName val="R_A_U_3"/>
      <sheetName val="Pu-Sanit_3"/>
      <sheetName val="pu-elect_1"/>
      <sheetName val="anal_term3"/>
      <sheetName val="anal__horm_1"/>
      <sheetName val="m__o__exc_2"/>
      <sheetName val="Ana-Sanit_1"/>
      <sheetName val="ana-elect_2"/>
      <sheetName val="m_o_1"/>
      <sheetName val="Mano_de_Obra3"/>
    </sheetNames>
    <sheetDataSet>
      <sheetData sheetId="0">
        <row r="63">
          <cell r="D63">
            <v>5342</v>
          </cell>
        </row>
      </sheetData>
      <sheetData sheetId="1" refreshError="1"/>
      <sheetData sheetId="2" refreshError="1"/>
      <sheetData sheetId="3" refreshError="1"/>
      <sheetData sheetId="4">
        <row r="32">
          <cell r="C32">
            <v>157</v>
          </cell>
        </row>
      </sheetData>
      <sheetData sheetId="5">
        <row r="32">
          <cell r="C32">
            <v>157</v>
          </cell>
        </row>
      </sheetData>
      <sheetData sheetId="6">
        <row r="32">
          <cell r="C32">
            <v>157</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32">
          <cell r="C32">
            <v>157</v>
          </cell>
        </row>
      </sheetData>
      <sheetData sheetId="24">
        <row r="32">
          <cell r="C32">
            <v>157</v>
          </cell>
        </row>
      </sheetData>
      <sheetData sheetId="25"/>
      <sheetData sheetId="26"/>
      <sheetData sheetId="27"/>
      <sheetData sheetId="28">
        <row r="32">
          <cell r="C32">
            <v>157</v>
          </cell>
        </row>
      </sheetData>
      <sheetData sheetId="29">
        <row r="32">
          <cell r="C32">
            <v>157</v>
          </cell>
        </row>
      </sheetData>
      <sheetData sheetId="30"/>
      <sheetData sheetId="31">
        <row r="32">
          <cell r="C32">
            <v>157</v>
          </cell>
        </row>
      </sheetData>
      <sheetData sheetId="32">
        <row r="32">
          <cell r="C32">
            <v>157</v>
          </cell>
        </row>
      </sheetData>
      <sheetData sheetId="33">
        <row r="32">
          <cell r="C32">
            <v>157</v>
          </cell>
        </row>
      </sheetData>
      <sheetData sheetId="34"/>
      <sheetData sheetId="35">
        <row r="32">
          <cell r="C32">
            <v>157</v>
          </cell>
        </row>
      </sheetData>
      <sheetData sheetId="36">
        <row r="32">
          <cell r="C32">
            <v>157</v>
          </cell>
        </row>
      </sheetData>
      <sheetData sheetId="37"/>
      <sheetData sheetId="38"/>
      <sheetData sheetId="39">
        <row r="32">
          <cell r="C32">
            <v>157</v>
          </cell>
        </row>
      </sheetData>
      <sheetData sheetId="40">
        <row r="32">
          <cell r="C32">
            <v>157</v>
          </cell>
        </row>
      </sheetData>
      <sheetData sheetId="41"/>
      <sheetData sheetId="42">
        <row r="32">
          <cell r="C32">
            <v>157</v>
          </cell>
        </row>
      </sheetData>
      <sheetData sheetId="43">
        <row r="32">
          <cell r="C32">
            <v>157</v>
          </cell>
        </row>
      </sheetData>
      <sheetData sheetId="44"/>
      <sheetData sheetId="45">
        <row r="32">
          <cell r="C32">
            <v>157</v>
          </cell>
        </row>
      </sheetData>
      <sheetData sheetId="46">
        <row r="32">
          <cell r="C32">
            <v>157</v>
          </cell>
        </row>
      </sheetData>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ow r="32">
          <cell r="C32">
            <v>157</v>
          </cell>
        </row>
      </sheetData>
      <sheetData sheetId="57">
        <row r="32">
          <cell r="C32">
            <v>157</v>
          </cell>
        </row>
      </sheetData>
      <sheetData sheetId="58">
        <row r="32">
          <cell r="C32">
            <v>157</v>
          </cell>
        </row>
      </sheetData>
      <sheetData sheetId="59">
        <row r="32">
          <cell r="C32">
            <v>157</v>
          </cell>
        </row>
      </sheetData>
      <sheetData sheetId="60">
        <row r="32">
          <cell r="C32">
            <v>157</v>
          </cell>
        </row>
      </sheetData>
      <sheetData sheetId="61"/>
      <sheetData sheetId="62"/>
      <sheetData sheetId="63"/>
      <sheetData sheetId="64"/>
      <sheetData sheetId="65"/>
      <sheetData sheetId="66" refreshError="1"/>
      <sheetData sheetId="67" refreshError="1"/>
      <sheetData sheetId="68" refreshError="1"/>
      <sheetData sheetId="69" refreshError="1"/>
      <sheetData sheetId="70" refreshError="1"/>
      <sheetData sheetId="71"/>
      <sheetData sheetId="72"/>
      <sheetData sheetId="73" refreshError="1"/>
      <sheetData sheetId="74">
        <row r="32">
          <cell r="C32">
            <v>157</v>
          </cell>
        </row>
      </sheetData>
      <sheetData sheetId="75">
        <row r="63">
          <cell r="D63">
            <v>0</v>
          </cell>
        </row>
      </sheetData>
      <sheetData sheetId="76">
        <row r="63">
          <cell r="D63">
            <v>0</v>
          </cell>
        </row>
      </sheetData>
      <sheetData sheetId="77"/>
      <sheetData sheetId="78">
        <row r="32">
          <cell r="C32">
            <v>157</v>
          </cell>
        </row>
      </sheetData>
      <sheetData sheetId="79">
        <row r="32">
          <cell r="C32">
            <v>157</v>
          </cell>
        </row>
      </sheetData>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s>
    <sheetDataSet>
      <sheetData sheetId="0">
        <row r="10">
          <cell r="C10">
            <v>578</v>
          </cell>
        </row>
      </sheetData>
      <sheetData sheetId="1"/>
      <sheetData sheetId="2"/>
      <sheetData sheetId="3"/>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DENDA"/>
      <sheetName val="CADRO EXPLICATIVO"/>
      <sheetName val="Módulo1"/>
      <sheetName val="INS"/>
      <sheetName val="Cornisa de 2.62 pie"/>
      <sheetName val="Cornisa de 2 pie"/>
      <sheetName val="Muros Interiores h=2.8 m "/>
      <sheetName val="MurosInt.h=2.8 m Plycem 2 lados"/>
      <sheetName val="MurosInt.h=2.8 m U C con plycem"/>
      <sheetName val="Plafond Sheetrock"/>
      <sheetName val="Analisis Unitarios"/>
      <sheetName val="CADRO_EXPLICATIVO"/>
      <sheetName val="Cornisa_de_2_62_pie"/>
      <sheetName val="Cornisa_de_2_pie"/>
      <sheetName val="Muros_Interiores_h=2_8_m_"/>
      <sheetName val="MurosInt_h=2_8_m_Plycem_2_lados"/>
      <sheetName val="MurosInt_h=2_8_m_U_C_con_plycem"/>
      <sheetName val="Plafond_Sheetrock"/>
      <sheetName val="Analisis_Unitarios"/>
      <sheetName val="CADRO_EXPLICATIVO1"/>
      <sheetName val="Cornisa_de_2_62_pie1"/>
      <sheetName val="Cornisa_de_2_pie1"/>
      <sheetName val="Muros_Interiores_h=2_8_m_1"/>
      <sheetName val="MurosInt_h=2_8_m_Plycem_2_lado1"/>
      <sheetName val="MurosInt_h=2_8_m_U_C_con_plyce1"/>
      <sheetName val="Plafond_Sheetrock1"/>
      <sheetName val="Analisis_Unitarios1"/>
      <sheetName val="CADRO_EXPLICATIVO2"/>
      <sheetName val="Cornisa_de_2_62_pie2"/>
      <sheetName val="Cornisa_de_2_pie2"/>
      <sheetName val="Muros_Interiores_h=2_8_m_2"/>
      <sheetName val="MurosInt_h=2_8_m_Plycem_2_lado2"/>
      <sheetName val="MurosInt_h=2_8_m_U_C_con_plyce2"/>
      <sheetName val="Plafond_Sheetrock2"/>
      <sheetName val="Analisis_Unitarios2"/>
      <sheetName val="CADRO_EXPLICATIVO3"/>
      <sheetName val="Cornisa_de_2_62_pie3"/>
      <sheetName val="Cornisa_de_2_pie3"/>
      <sheetName val="Muros_Interiores_h=2_8_m_3"/>
      <sheetName val="MurosInt_h=2_8_m_Plycem_2_lado3"/>
      <sheetName val="MurosInt_h=2_8_m_U_C_con_plyce3"/>
      <sheetName val="Plafond_Sheetrock3"/>
      <sheetName val="Analisis_Unitarios3"/>
      <sheetName val="CADRO_EXPLICATIVO4"/>
      <sheetName val="Cornisa_de_2_62_pie4"/>
      <sheetName val="Cornisa_de_2_pie4"/>
      <sheetName val="Muros_Interiores_h=2_8_m_4"/>
      <sheetName val="MurosInt_h=2_8_m_Plycem_2_lado4"/>
      <sheetName val="MurosInt_h=2_8_m_U_C_con_plyce4"/>
      <sheetName val="Plafond_Sheetrock4"/>
      <sheetName val="Analisis_Unitarios4"/>
      <sheetName val="CADRO_EXPLICATIVO5"/>
      <sheetName val="Cornisa_de_2_62_pie5"/>
      <sheetName val="Cornisa_de_2_pie5"/>
      <sheetName val="Muros_Interiores_h=2_8_m_5"/>
      <sheetName val="MurosInt_h=2_8_m_Plycem_2_lado5"/>
      <sheetName val="MurosInt_h=2_8_m_U_C_con_plyce5"/>
      <sheetName val="Plafond_Sheetrock5"/>
      <sheetName val="Analisis_Unitarios5"/>
      <sheetName val="Desembolso de Caja"/>
      <sheetName val="Análisis"/>
      <sheetName val="CADRO_EXPLICATIVO6"/>
      <sheetName val="Cornisa_de_2_62_pie6"/>
      <sheetName val="Cornisa_de_2_pie6"/>
      <sheetName val="Muros_Interiores_h=2_8_m_6"/>
      <sheetName val="MurosInt_h=2_8_m_Plycem_2_lado6"/>
      <sheetName val="MurosInt_h=2_8_m_U_C_con_plyce6"/>
      <sheetName val="Plafond_Sheetrock6"/>
      <sheetName val="Analisis_Unitarios6"/>
      <sheetName val="Desembolso_de_Caja"/>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sheetData sheetId="62"/>
      <sheetData sheetId="63"/>
      <sheetData sheetId="64"/>
      <sheetData sheetId="65"/>
      <sheetData sheetId="66"/>
      <sheetData sheetId="67"/>
      <sheetData sheetId="68"/>
      <sheetData sheetId="69"/>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Club Ejec."/>
      <sheetName val="Edif. Hab."/>
      <sheetName val="Edif. Hab. (Platea)"/>
      <sheetName val="Lobby"/>
      <sheetName val="Rest. Buf. y Cocina"/>
      <sheetName val="Poblado comercial"/>
      <sheetName val="Anfiteatro"/>
      <sheetName val="Casino"/>
      <sheetName val="Club de Tennis"/>
      <sheetName val="Club de Piscina"/>
      <sheetName val="Piscina"/>
      <sheetName val="Análisis"/>
      <sheetName val="Club de Playa"/>
      <sheetName val="VIAS"/>
      <sheetName val="Resumen"/>
      <sheetName val="Resumen (2)"/>
      <sheetName val="Salón de Conv."/>
      <sheetName val="Discoteca"/>
      <sheetName val="Rest. Especialidades"/>
      <sheetName val="Edificio de Servicios"/>
      <sheetName val="PLOM. EXTERIOR"/>
      <sheetName val="ILUM. EXTERIOR"/>
      <sheetName val="GENERACION"/>
      <sheetName val="A.C."/>
      <sheetName val="adicional elect."/>
      <sheetName val="Presentación"/>
      <sheetName val="Analisis"/>
      <sheetName val="Osiades Est."/>
      <sheetName val="Analisis RELLENO"/>
      <sheetName val="Ins"/>
      <sheetName val="M.O."/>
      <sheetName val="Ins 2"/>
      <sheetName val="EQUIPOS"/>
      <sheetName val="MO"/>
      <sheetName val="Precio"/>
    </sheetNames>
    <sheetDataSet>
      <sheetData sheetId="0" refreshError="1">
        <row r="4">
          <cell r="F4">
            <v>1</v>
          </cell>
        </row>
        <row r="30">
          <cell r="E30">
            <v>46.96</v>
          </cell>
        </row>
        <row r="31">
          <cell r="E31">
            <v>55.6</v>
          </cell>
        </row>
        <row r="32">
          <cell r="E32">
            <v>88</v>
          </cell>
        </row>
        <row r="78">
          <cell r="E78">
            <v>170</v>
          </cell>
        </row>
        <row r="79">
          <cell r="E79">
            <v>155</v>
          </cell>
        </row>
        <row r="90">
          <cell r="E90">
            <v>335</v>
          </cell>
        </row>
        <row r="91">
          <cell r="E91">
            <v>108</v>
          </cell>
        </row>
        <row r="198">
          <cell r="E198">
            <v>55</v>
          </cell>
        </row>
        <row r="199">
          <cell r="E199">
            <v>100</v>
          </cell>
        </row>
        <row r="200">
          <cell r="E200">
            <v>110</v>
          </cell>
        </row>
        <row r="201">
          <cell r="E201">
            <v>120</v>
          </cell>
        </row>
        <row r="202">
          <cell r="E202">
            <v>130</v>
          </cell>
        </row>
        <row r="203">
          <cell r="E203">
            <v>140</v>
          </cell>
        </row>
        <row r="204">
          <cell r="E204">
            <v>150</v>
          </cell>
        </row>
        <row r="205">
          <cell r="E205">
            <v>155</v>
          </cell>
        </row>
        <row r="206">
          <cell r="E206">
            <v>160</v>
          </cell>
        </row>
        <row r="208">
          <cell r="E208">
            <v>155</v>
          </cell>
        </row>
        <row r="209">
          <cell r="E209">
            <v>165</v>
          </cell>
        </row>
        <row r="211">
          <cell r="E211">
            <v>175</v>
          </cell>
        </row>
        <row r="212">
          <cell r="E212">
            <v>180</v>
          </cell>
        </row>
        <row r="213">
          <cell r="E213">
            <v>200</v>
          </cell>
        </row>
        <row r="215">
          <cell r="E215">
            <v>250</v>
          </cell>
        </row>
        <row r="216">
          <cell r="E216">
            <v>300</v>
          </cell>
        </row>
        <row r="217">
          <cell r="E217">
            <v>325</v>
          </cell>
        </row>
        <row r="218">
          <cell r="E218">
            <v>70</v>
          </cell>
        </row>
        <row r="219">
          <cell r="E219">
            <v>75</v>
          </cell>
        </row>
        <row r="222">
          <cell r="E222">
            <v>95</v>
          </cell>
        </row>
        <row r="223">
          <cell r="E223">
            <v>90</v>
          </cell>
        </row>
        <row r="225">
          <cell r="E225">
            <v>110</v>
          </cell>
        </row>
        <row r="226">
          <cell r="E226">
            <v>120</v>
          </cell>
        </row>
        <row r="227">
          <cell r="E227">
            <v>125</v>
          </cell>
        </row>
        <row r="229">
          <cell r="E229">
            <v>150</v>
          </cell>
        </row>
        <row r="230">
          <cell r="E230">
            <v>150</v>
          </cell>
        </row>
        <row r="231">
          <cell r="E231">
            <v>150</v>
          </cell>
        </row>
        <row r="232">
          <cell r="E232">
            <v>210</v>
          </cell>
        </row>
        <row r="233">
          <cell r="E233">
            <v>230</v>
          </cell>
        </row>
        <row r="235">
          <cell r="E235">
            <v>55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
      <sheetName val="MO"/>
      <sheetName val="HORM_&amp;_MORT"/>
      <sheetName val="MUROS"/>
      <sheetName val="TERMINACION"/>
      <sheetName val="ANALISIS"/>
      <sheetName val="ADM"/>
      <sheetName val="PLAY1"/>
      <sheetName val="PLAY2"/>
      <sheetName val="NUEVAS PARTIDAS"/>
      <sheetName val="AUMENTO_VOL"/>
      <sheetName val="AUMENTO_PRECIOS"/>
      <sheetName val="RESUMEN"/>
      <sheetName val="ADDENDA"/>
      <sheetName val="Ana. blocks y termin."/>
      <sheetName val="Costos Mano de Obra"/>
      <sheetName val="Insumos materiales"/>
      <sheetName val="Ana. Horm mexc mort"/>
      <sheetName val="Ins"/>
      <sheetName val="Insumos"/>
      <sheetName val="Análisis"/>
      <sheetName val="Cabañas simple Tipo 2"/>
      <sheetName val="Cabañas simple Tipo 3"/>
      <sheetName val="Cabañas Vice Presidenciales"/>
      <sheetName val="Sheet1"/>
      <sheetName val="capilla"/>
      <sheetName val="ESTRUCT"/>
      <sheetName val="Analisis Unit. "/>
      <sheetName val="Cargas Sociales"/>
      <sheetName val="NUEVAS_PARTIDAS"/>
      <sheetName val="Ana__blocks_y_termin_"/>
      <sheetName val="Costos_Mano_de_Obra"/>
      <sheetName val="Insumos_materiales"/>
      <sheetName val="Ana__Horm_mexc_mort"/>
      <sheetName val="Cabañas_simple_Tipo_2"/>
      <sheetName val="Cabañas_simple_Tipo_3"/>
      <sheetName val="Cabañas_Vice_Presidenciales"/>
      <sheetName val="NUEVAS_PARTIDAS1"/>
      <sheetName val="Ana__blocks_y_termin_1"/>
      <sheetName val="Costos_Mano_de_Obra1"/>
      <sheetName val="Insumos_materiales1"/>
      <sheetName val="Ana__Horm_mexc_mort1"/>
      <sheetName val="Cabañas_simple_Tipo_21"/>
      <sheetName val="Cabañas_simple_Tipo_31"/>
      <sheetName val="Cabañas_Vice_Presidenciales1"/>
      <sheetName val="NUEVAS_PARTIDAS2"/>
      <sheetName val="Ana__blocks_y_termin_2"/>
      <sheetName val="Costos_Mano_de_Obra2"/>
      <sheetName val="Insumos_materiales2"/>
      <sheetName val="Ana__Horm_mexc_mort2"/>
      <sheetName val="Cabañas_simple_Tipo_22"/>
      <sheetName val="Cabañas_simple_Tipo_32"/>
      <sheetName val="Cabañas_Vice_Presidenciales2"/>
      <sheetName val="NUEVAS_PARTIDAS3"/>
      <sheetName val="Ana__blocks_y_termin_3"/>
      <sheetName val="Costos_Mano_de_Obra3"/>
      <sheetName val="Insumos_materiales3"/>
      <sheetName val="Ana__Horm_mexc_mort3"/>
      <sheetName val="Cabañas_simple_Tipo_23"/>
      <sheetName val="Cabañas_simple_Tipo_33"/>
      <sheetName val="Cabañas_Vice_Presidenciales3"/>
      <sheetName val="A-BASICOS"/>
      <sheetName val="Mat"/>
      <sheetName val="Pu-Sanit."/>
      <sheetName val="Partidas def."/>
      <sheetName val="Mem de Calculo"/>
      <sheetName val="ANALISIS  DE PARTIDAS"/>
      <sheetName val="Contratista"/>
      <sheetName val="Contratista 2"/>
      <sheetName val="NUEVAS_PARTIDAS4"/>
      <sheetName val="Ana__blocks_y_termin_4"/>
      <sheetName val="Costos_Mano_de_Obra4"/>
      <sheetName val="Insumos_materiales4"/>
      <sheetName val="Ana__Horm_mexc_mort4"/>
      <sheetName val="Cabañas_simple_Tipo_24"/>
      <sheetName val="Cabañas_simple_Tipo_34"/>
      <sheetName val="Cabañas_Vice_Presidenciales4"/>
      <sheetName val="NUEVAS_PARTIDAS5"/>
      <sheetName val="Ana__blocks_y_termin_5"/>
      <sheetName val="Costos_Mano_de_Obra5"/>
      <sheetName val="Insumos_materiales5"/>
      <sheetName val="Ana__Horm_mexc_mort5"/>
      <sheetName val="Cabañas_simple_Tipo_25"/>
      <sheetName val="Cabañas_simple_Tipo_35"/>
      <sheetName val="Cabañas_Vice_Presidenciales5"/>
      <sheetName val="PRESUPUESTO"/>
      <sheetName val="Sheet4"/>
      <sheetName val="Sheet5"/>
      <sheetName val="análisis de precios"/>
      <sheetName val="caseta de planta"/>
      <sheetName val="analisis de costo"/>
      <sheetName val="Mano Obra"/>
      <sheetName val="anal term"/>
      <sheetName val="a"/>
      <sheetName val="Cotz."/>
      <sheetName val="NUEVAS_PARTIDAS6"/>
      <sheetName val="Ana__blocks_y_termin_6"/>
      <sheetName val="Costos_Mano_de_Obra6"/>
      <sheetName val="Insumos_materiales6"/>
      <sheetName val="Ana__Horm_mexc_mort6"/>
      <sheetName val="Cabañas_simple_Tipo_26"/>
      <sheetName val="Cabañas_simple_Tipo_36"/>
      <sheetName val="Cabañas_Vice_Presidenciales6"/>
      <sheetName val="Analisis_Unit__"/>
      <sheetName val="Cargas_Sociales"/>
      <sheetName val="Partidas_def_"/>
      <sheetName val="Mem_de_Calculo"/>
      <sheetName val="ANALISIS__DE_PARTIDAS"/>
      <sheetName val="Contratista_2"/>
      <sheetName val="Pu-Sanit_"/>
      <sheetName val="análisis_de_precios"/>
      <sheetName val="caseta_de_planta"/>
      <sheetName val="analisis_de_costo"/>
      <sheetName val="Mano_Obra"/>
      <sheetName val="anal_term"/>
    </sheetNames>
    <sheetDataSet>
      <sheetData sheetId="0" refreshError="1">
        <row r="13">
          <cell r="B13">
            <v>115</v>
          </cell>
        </row>
        <row r="41">
          <cell r="B41">
            <v>9800</v>
          </cell>
        </row>
        <row r="42">
          <cell r="B42">
            <v>1410</v>
          </cell>
        </row>
        <row r="90">
          <cell r="B90">
            <v>165</v>
          </cell>
        </row>
        <row r="91">
          <cell r="B91">
            <v>2000</v>
          </cell>
        </row>
        <row r="103">
          <cell r="B103">
            <v>34.426229508196727</v>
          </cell>
        </row>
        <row r="104">
          <cell r="B104">
            <v>7</v>
          </cell>
        </row>
      </sheetData>
      <sheetData sheetId="1" refreshError="1">
        <row r="11">
          <cell r="B11">
            <v>1140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11">
          <cell r="B11">
            <v>0</v>
          </cell>
        </row>
      </sheetData>
      <sheetData sheetId="60">
        <row r="11">
          <cell r="B11">
            <v>0</v>
          </cell>
        </row>
      </sheetData>
      <sheetData sheetId="61" refreshError="1"/>
      <sheetData sheetId="62"/>
      <sheetData sheetId="63" refreshError="1"/>
      <sheetData sheetId="64">
        <row r="11">
          <cell r="B11">
            <v>0</v>
          </cell>
        </row>
      </sheetData>
      <sheetData sheetId="65">
        <row r="11">
          <cell r="B11">
            <v>0</v>
          </cell>
        </row>
      </sheetData>
      <sheetData sheetId="66">
        <row r="11">
          <cell r="B11">
            <v>0</v>
          </cell>
        </row>
      </sheetData>
      <sheetData sheetId="67">
        <row r="11">
          <cell r="B11">
            <v>0</v>
          </cell>
        </row>
      </sheetData>
      <sheetData sheetId="68"/>
      <sheetData sheetId="69"/>
      <sheetData sheetId="70"/>
      <sheetData sheetId="71">
        <row r="11">
          <cell r="B11">
            <v>0</v>
          </cell>
        </row>
      </sheetData>
      <sheetData sheetId="72"/>
      <sheetData sheetId="73"/>
      <sheetData sheetId="74"/>
      <sheetData sheetId="75"/>
      <sheetData sheetId="76">
        <row r="11">
          <cell r="B11">
            <v>0</v>
          </cell>
        </row>
      </sheetData>
      <sheetData sheetId="77">
        <row r="11">
          <cell r="B11">
            <v>0</v>
          </cell>
        </row>
      </sheetData>
      <sheetData sheetId="78">
        <row r="11">
          <cell r="B11">
            <v>0</v>
          </cell>
        </row>
      </sheetData>
      <sheetData sheetId="79">
        <row r="11">
          <cell r="B11">
            <v>0</v>
          </cell>
        </row>
      </sheetData>
      <sheetData sheetId="80">
        <row r="11">
          <cell r="B11">
            <v>0</v>
          </cell>
        </row>
      </sheetData>
      <sheetData sheetId="81">
        <row r="11">
          <cell r="B11">
            <v>0</v>
          </cell>
        </row>
      </sheetData>
      <sheetData sheetId="82">
        <row r="11">
          <cell r="B11">
            <v>0</v>
          </cell>
        </row>
      </sheetData>
      <sheetData sheetId="83"/>
      <sheetData sheetId="84"/>
      <sheetData sheetId="85" refreshError="1"/>
      <sheetData sheetId="86" refreshError="1"/>
      <sheetData sheetId="87" refreshError="1"/>
      <sheetData sheetId="88" refreshError="1"/>
      <sheetData sheetId="89" refreshError="1"/>
      <sheetData sheetId="90"/>
      <sheetData sheetId="91" refreshError="1"/>
      <sheetData sheetId="92" refreshError="1"/>
      <sheetData sheetId="93" refreshError="1"/>
      <sheetData sheetId="94" refreshError="1"/>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l.Carga"/>
      <sheetName val="Col.Carga (2)"/>
      <sheetName val="Col.Amarre"/>
      <sheetName val="Col.Amarre (2)"/>
      <sheetName val="Vga.Carga"/>
      <sheetName val="Vga.Carga (2)"/>
      <sheetName val="Vga.Amarre"/>
      <sheetName val="Vga.Amarre (2)"/>
      <sheetName val="Losa Entrep."/>
      <sheetName val="Losa Entrep. (2)"/>
      <sheetName val="Escalera"/>
      <sheetName val="Muros"/>
      <sheetName val="Pedido"/>
      <sheetName val="Col_Carga"/>
      <sheetName val="Col_Carga_(2)"/>
      <sheetName val="Col_Amarre"/>
      <sheetName val="Col_Amarre_(2)"/>
      <sheetName val="Vga_Carga"/>
      <sheetName val="Vga_Carga_(2)"/>
      <sheetName val="Vga_Amarre"/>
      <sheetName val="Vga_Amarre_(2)"/>
      <sheetName val="Losa_Entrep_"/>
      <sheetName val="Losa_Entrep__(2)"/>
      <sheetName val="Análisis"/>
      <sheetName val="INS"/>
      <sheetName val="M.O."/>
      <sheetName val="Insumos"/>
      <sheetName val="Ana. blocks y termin."/>
      <sheetName val="Costos Mano de Obra"/>
      <sheetName val="Insumos materiales"/>
      <sheetName val="Ana. Horm mexc mort"/>
      <sheetName val="Análisis de Precios"/>
      <sheetName val="Precios"/>
      <sheetName val="INSU"/>
      <sheetName val="MO"/>
      <sheetName val="Personalizar"/>
      <sheetName val="M_O_"/>
      <sheetName val="Col_Carga1"/>
      <sheetName val="Col_Carga_(2)1"/>
      <sheetName val="Col_Amarre1"/>
      <sheetName val="Col_Amarre_(2)1"/>
      <sheetName val="Vga_Carga1"/>
      <sheetName val="Vga_Carga_(2)1"/>
      <sheetName val="Vga_Amarre1"/>
      <sheetName val="Vga_Amarre_(2)1"/>
      <sheetName val="Losa_Entrep_1"/>
      <sheetName val="Losa_Entrep__(2)1"/>
      <sheetName val="M_O_1"/>
      <sheetName val="Ana__blocks_y_termin_"/>
      <sheetName val="Costos_Mano_de_Obra"/>
      <sheetName val="Insumos_materiales"/>
      <sheetName val="Ana__Horm_mexc_mort"/>
      <sheetName val="Análisis_de_Precios"/>
      <sheetName val="Ana__blocks_y_termin_1"/>
      <sheetName val="Costos_Mano_de_Obra1"/>
      <sheetName val="Insumos_materiales1"/>
      <sheetName val="Ana__Horm_mexc_mort1"/>
      <sheetName val="Análisis_de_Precios1"/>
      <sheetName val="Col_Carga2"/>
      <sheetName val="Col_Carga_(2)2"/>
      <sheetName val="Col_Amarre2"/>
      <sheetName val="Col_Amarre_(2)2"/>
      <sheetName val="Vga_Carga2"/>
      <sheetName val="Vga_Carga_(2)2"/>
      <sheetName val="Vga_Amarre2"/>
      <sheetName val="Vga_Amarre_(2)2"/>
      <sheetName val="Losa_Entrep_2"/>
      <sheetName val="Losa_Entrep__(2)2"/>
      <sheetName val="M_O_2"/>
      <sheetName val="Ana__blocks_y_termin_2"/>
      <sheetName val="Costos_Mano_de_Obra2"/>
      <sheetName val="Insumos_materiales2"/>
      <sheetName val="Ana__Horm_mexc_mort2"/>
      <sheetName val="Análisis_de_Precios2"/>
      <sheetName val="Col_Carga3"/>
      <sheetName val="Col_Carga_(2)3"/>
      <sheetName val="Col_Amarre3"/>
      <sheetName val="Col_Amarre_(2)3"/>
      <sheetName val="Vga_Carga3"/>
      <sheetName val="Vga_Carga_(2)3"/>
      <sheetName val="Vga_Amarre3"/>
      <sheetName val="Vga_Amarre_(2)3"/>
      <sheetName val="Losa_Entrep_3"/>
      <sheetName val="Losa_Entrep__(2)3"/>
      <sheetName val="M_O_3"/>
      <sheetName val="Ana__blocks_y_termin_3"/>
      <sheetName val="Costos_Mano_de_Obra3"/>
      <sheetName val="Insumos_materiales3"/>
      <sheetName val="Ana__Horm_mexc_mort3"/>
      <sheetName val="Análisis_de_Precios3"/>
      <sheetName val="Mov. Tierra"/>
      <sheetName val="Partidas def."/>
      <sheetName val="Mem de Calculo"/>
      <sheetName val="ANALISIS  DE PARTIDAS"/>
      <sheetName val="Contratista"/>
      <sheetName val="Contratista 2"/>
      <sheetName val="a"/>
      <sheetName val="Col_Carga4"/>
      <sheetName val="Col_Carga_(2)4"/>
      <sheetName val="Col_Amarre4"/>
      <sheetName val="Col_Amarre_(2)4"/>
      <sheetName val="Vga_Carga4"/>
      <sheetName val="Vga_Carga_(2)4"/>
      <sheetName val="Vga_Amarre4"/>
      <sheetName val="Vga_Amarre_(2)4"/>
      <sheetName val="Losa_Entrep_4"/>
      <sheetName val="Losa_Entrep__(2)4"/>
      <sheetName val="M_O_4"/>
      <sheetName val="Ana__blocks_y_termin_4"/>
      <sheetName val="Costos_Mano_de_Obra4"/>
      <sheetName val="Insumos_materiales4"/>
      <sheetName val="Ana__Horm_mexc_mort4"/>
      <sheetName val="Análisis_de_Precios4"/>
      <sheetName val="Col_Carga5"/>
      <sheetName val="Col_Carga_(2)5"/>
      <sheetName val="Col_Amarre5"/>
      <sheetName val="Col_Amarre_(2)5"/>
      <sheetName val="Vga_Carga5"/>
      <sheetName val="Vga_Carga_(2)5"/>
      <sheetName val="Vga_Amarre5"/>
      <sheetName val="Vga_Amarre_(2)5"/>
      <sheetName val="Losa_Entrep_5"/>
      <sheetName val="Losa_Entrep__(2)5"/>
      <sheetName val="M_O_5"/>
      <sheetName val="Ana__blocks_y_termin_5"/>
      <sheetName val="Costos_Mano_de_Obra5"/>
      <sheetName val="Insumos_materiales5"/>
      <sheetName val="Ana__Horm_mexc_mort5"/>
      <sheetName val="Análisis_de_Precios5"/>
      <sheetName val="listado equipos a utilizar"/>
      <sheetName val="Analisis Unit. "/>
      <sheetName val="Cargas Sociales"/>
      <sheetName val="Mat"/>
      <sheetName val="MATERIALES"/>
      <sheetName val="OBRAMANO"/>
      <sheetName val="EQUIPOS"/>
      <sheetName val="analisis de costo"/>
      <sheetName val="analisis de pu"/>
      <sheetName val="anal term"/>
      <sheetName val="presup"/>
      <sheetName val="Cotz."/>
      <sheetName val="insumo"/>
      <sheetName val="mezcla"/>
      <sheetName val="MATERIALES LISTADO"/>
      <sheetName val="Cotz_"/>
      <sheetName val="anal_term"/>
      <sheetName val="analisis_de_costo"/>
      <sheetName val="analisis_de_pu"/>
      <sheetName val="mov__tierra"/>
      <sheetName val="MATERIALES_LISTADO"/>
      <sheetName val="anal_term1"/>
      <sheetName val="mov__tierra1"/>
      <sheetName val="Cotz_1"/>
      <sheetName val="analisis_de_costo1"/>
      <sheetName val="MATERIALES_LISTADO1"/>
      <sheetName val="analisis_de_pu1"/>
      <sheetName val="anal_term2"/>
      <sheetName val="mov__tierra2"/>
      <sheetName val="Cotz_2"/>
      <sheetName val="analisis_de_costo2"/>
      <sheetName val="MATERIALES_LISTADO2"/>
      <sheetName val="Cotz_3"/>
      <sheetName val="anal_term3"/>
      <sheetName val="analisis_de_costo3"/>
      <sheetName val="analisis_de_pu2"/>
      <sheetName val="mov__tierra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6">
          <cell r="I16">
            <v>0</v>
          </cell>
        </row>
      </sheetData>
      <sheetData sheetId="11" refreshError="1"/>
      <sheetData sheetId="12" refreshError="1"/>
      <sheetData sheetId="13"/>
      <sheetData sheetId="14"/>
      <sheetData sheetId="15">
        <row r="9">
          <cell r="J9">
            <v>0</v>
          </cell>
        </row>
      </sheetData>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row r="9">
          <cell r="J9">
            <v>0</v>
          </cell>
        </row>
      </sheetData>
      <sheetData sheetId="38"/>
      <sheetData sheetId="39">
        <row r="9">
          <cell r="J9">
            <v>0</v>
          </cell>
        </row>
      </sheetData>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ow r="9">
          <cell r="J9">
            <v>0</v>
          </cell>
        </row>
      </sheetData>
      <sheetData sheetId="49"/>
      <sheetData sheetId="50"/>
      <sheetData sheetId="51">
        <row r="9">
          <cell r="J9">
            <v>0</v>
          </cell>
        </row>
      </sheetData>
      <sheetData sheetId="52"/>
      <sheetData sheetId="53"/>
      <sheetData sheetId="54">
        <row r="9">
          <cell r="J9">
            <v>0</v>
          </cell>
        </row>
      </sheetData>
      <sheetData sheetId="55"/>
      <sheetData sheetId="56"/>
      <sheetData sheetId="57"/>
      <sheetData sheetId="58">
        <row r="9">
          <cell r="J9">
            <v>0</v>
          </cell>
        </row>
      </sheetData>
      <sheetData sheetId="59"/>
      <sheetData sheetId="60">
        <row r="9">
          <cell r="J9">
            <v>0</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9">
          <cell r="J9">
            <v>0</v>
          </cell>
        </row>
      </sheetData>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refreshError="1"/>
      <sheetData sheetId="91"/>
      <sheetData sheetId="92"/>
      <sheetData sheetId="93"/>
      <sheetData sheetId="94">
        <row r="16">
          <cell r="D16" t="str">
            <v>Pie</v>
          </cell>
        </row>
      </sheetData>
      <sheetData sheetId="95">
        <row r="19">
          <cell r="B19" t="str">
            <v>Alimentador THHN #12 Fase</v>
          </cell>
        </row>
      </sheetData>
      <sheetData sheetId="96" refreshError="1"/>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refreshError="1"/>
      <sheetData sheetId="130" refreshError="1"/>
      <sheetData sheetId="131" refreshError="1"/>
      <sheetData sheetId="132" refreshError="1"/>
      <sheetData sheetId="133"/>
      <sheetData sheetId="134"/>
      <sheetData sheetId="135"/>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portes Grales.Controles de Ob"/>
      <sheetName val="Hoja1"/>
      <sheetName val="Hoja2"/>
      <sheetName val="Hoja3"/>
      <sheetName val="Ins1"/>
      <sheetName val="Ins2"/>
      <sheetName val="InsOfic"/>
      <sheetName val="Cotz."/>
      <sheetName val="Jornales"/>
      <sheetName val="Indirectos"/>
      <sheetName val="Indirectos (2)"/>
      <sheetName val="Indirectos Ejec."/>
      <sheetName val="Analisis"/>
      <sheetName val="Pres-Cub-Adic"/>
      <sheetName val="Pres-Ejec."/>
      <sheetName val="Pedido Unit."/>
      <sheetName val="Pedido Masivo "/>
      <sheetName val="Soporte Pedido Unit."/>
      <sheetName val="Soporte Pedido Masivo "/>
      <sheetName val="Partidas No Contempladas"/>
      <sheetName val="Soportes_Grales_Controles_de_Ob"/>
      <sheetName val="Cotz_"/>
      <sheetName val="Indirectos_(2)"/>
      <sheetName val="Indirectos_Ejec_"/>
      <sheetName val="Pres-Ejec_"/>
      <sheetName val="Pedido_Unit_"/>
      <sheetName val="Pedido_Masivo_"/>
      <sheetName val="Soporte_Pedido_Unit_"/>
      <sheetName val="Soporte_Pedido_Masivo_"/>
      <sheetName val="Partidas_No_Contempladas"/>
      <sheetName val="Col.Amarre"/>
      <sheetName val="Escalera"/>
      <sheetName val="Muros"/>
      <sheetName val="Análisis"/>
      <sheetName val="Precios"/>
      <sheetName val="Col_Amarre"/>
      <sheetName val="Soportes_Grales_Controles_de_O1"/>
      <sheetName val="Cotz_1"/>
      <sheetName val="Indirectos_(2)1"/>
      <sheetName val="Indirectos_Ejec_1"/>
      <sheetName val="Pres-Ejec_1"/>
      <sheetName val="Pedido_Unit_1"/>
      <sheetName val="Pedido_Masivo_1"/>
      <sheetName val="Soporte_Pedido_Unit_1"/>
      <sheetName val="Soporte_Pedido_Masivo_1"/>
      <sheetName val="Partidas_No_Contempladas1"/>
      <sheetName val="Col_Amarre1"/>
      <sheetName val="Soportes_Grales_Controles_de_O2"/>
      <sheetName val="Cotz_2"/>
      <sheetName val="Indirectos_(2)2"/>
      <sheetName val="Indirectos_Ejec_2"/>
      <sheetName val="Pres-Ejec_2"/>
      <sheetName val="Pedido_Unit_2"/>
      <sheetName val="Pedido_Masivo_2"/>
      <sheetName val="Soporte_Pedido_Unit_2"/>
      <sheetName val="Soporte_Pedido_Masivo_2"/>
      <sheetName val="Partidas_No_Contempladas2"/>
      <sheetName val="Col_Amarre2"/>
      <sheetName val="Soportes_Grales_Controles_de_O3"/>
      <sheetName val="Cotz_3"/>
      <sheetName val="Indirectos_(2)3"/>
      <sheetName val="Indirectos_Ejec_3"/>
      <sheetName val="Pres-Ejec_3"/>
      <sheetName val="Pedido_Unit_3"/>
      <sheetName val="Pedido_Masivo_3"/>
      <sheetName val="Soporte_Pedido_Unit_3"/>
      <sheetName val="Soporte_Pedido_Masivo_3"/>
      <sheetName val="Partidas_No_Contempladas3"/>
      <sheetName val="Col_Amarre3"/>
      <sheetName val="Ana"/>
      <sheetName val="materiales"/>
      <sheetName val="Soportes_Grales_Controles_de_O4"/>
      <sheetName val="Cotz_4"/>
      <sheetName val="Indirectos_(2)4"/>
      <sheetName val="Indirectos_Ejec_4"/>
      <sheetName val="Pres-Ejec_4"/>
      <sheetName val="Pedido_Unit_4"/>
      <sheetName val="Pedido_Masivo_4"/>
      <sheetName val="Soporte_Pedido_Unit_4"/>
      <sheetName val="Soporte_Pedido_Masivo_4"/>
      <sheetName val="Partidas_No_Contempladas4"/>
      <sheetName val="Col_Amarre4"/>
      <sheetName val="Soportes_Grales_Controles_de_O5"/>
      <sheetName val="Cotz_5"/>
      <sheetName val="Indirectos_(2)5"/>
      <sheetName val="Indirectos_Ejec_5"/>
      <sheetName val="Pres-Ejec_5"/>
      <sheetName val="Pedido_Unit_5"/>
      <sheetName val="Pedido_Masivo_5"/>
      <sheetName val="Soporte_Pedido_Unit_5"/>
      <sheetName val="Soporte_Pedido_Masivo_5"/>
      <sheetName val="Partidas_No_Contempladas5"/>
      <sheetName val="Col_Amarre5"/>
      <sheetName val="Insumos"/>
      <sheetName val="Análisis de Precios"/>
      <sheetName val="MANT.TRANSITO"/>
      <sheetName val="Cashflow"/>
      <sheetName val="Costo Venta"/>
      <sheetName val="OBRAMANO"/>
      <sheetName val="EQUIPOS"/>
      <sheetName val="Mat"/>
      <sheetName val="Resumen Precio Equipos"/>
      <sheetName val="o.m. y salarios"/>
      <sheetName val="Mezcla"/>
      <sheetName val="insumo"/>
      <sheetName val="CUBICACION "/>
      <sheetName val="qqVgas"/>
      <sheetName val="Analisis Unitarios"/>
      <sheetName val="presupuesto"/>
      <sheetName val="MO"/>
      <sheetName val="a"/>
      <sheetName val="electrico"/>
      <sheetName val="anal term"/>
      <sheetName val="Ana-Sanit."/>
      <sheetName val="Anal. horm."/>
      <sheetName val="CUBICACION_"/>
      <sheetName val="Resumen_Precio_Equipos"/>
      <sheetName val="o_m__y_salarios"/>
      <sheetName val="Analisis_Unitarios"/>
      <sheetName val="anal_term"/>
      <sheetName val="Ana-Sanit_"/>
      <sheetName val="Anal__horm_"/>
      <sheetName val="CUBICACION_1"/>
      <sheetName val="Analisis_Unitarios1"/>
      <sheetName val="anal_term1"/>
      <sheetName val="Ana-Sanit_1"/>
      <sheetName val="Anal__horm_1"/>
      <sheetName val="Resumen_Precio_Equipos1"/>
      <sheetName val="o_m__y_salarios1"/>
      <sheetName val="Soportes_Grales_Controles_de_O6"/>
      <sheetName val="Cotz_6"/>
      <sheetName val="Indirectos_(2)6"/>
      <sheetName val="Indirectos_Ejec_6"/>
      <sheetName val="Pres-Ejec_6"/>
      <sheetName val="Pedido_Unit_6"/>
      <sheetName val="Pedido_Masivo_6"/>
      <sheetName val="Soporte_Pedido_Unit_6"/>
      <sheetName val="Soporte_Pedido_Masivo_6"/>
      <sheetName val="Partidas_No_Contempladas6"/>
      <sheetName val="CUBICACION_2"/>
      <sheetName val="Analisis_Unitarios2"/>
      <sheetName val="Col_Amarre6"/>
      <sheetName val="anal_term2"/>
      <sheetName val="Ana-Sanit_2"/>
      <sheetName val="Anal__horm_2"/>
      <sheetName val="Soportes_Grales_Controles_de_O7"/>
      <sheetName val="Cotz_7"/>
      <sheetName val="Indirectos_(2)7"/>
      <sheetName val="Indirectos_Ejec_7"/>
      <sheetName val="Pres-Ejec_7"/>
      <sheetName val="Pedido_Unit_7"/>
      <sheetName val="Pedido_Masivo_7"/>
      <sheetName val="Soporte_Pedido_Unit_7"/>
      <sheetName val="Soporte_Pedido_Masivo_7"/>
      <sheetName val="Partidas_No_Contempladas7"/>
      <sheetName val="CUBICACION_3"/>
      <sheetName val="Resumen_Precio_Equipos2"/>
      <sheetName val="o_m__y_salarios2"/>
      <sheetName val="Col_Amarre7"/>
      <sheetName val="Analisis_Unitarios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refreshError="1"/>
      <sheetData sheetId="70" refreshError="1"/>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sheetData sheetId="97"/>
      <sheetData sheetId="98" refreshError="1"/>
      <sheetData sheetId="99" refreshError="1"/>
      <sheetData sheetId="100"/>
      <sheetData sheetId="101" refreshError="1"/>
      <sheetData sheetId="102" refreshError="1"/>
      <sheetData sheetId="103"/>
      <sheetData sheetId="104"/>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Presupuesto"/>
      <sheetName val="Analisis albañileria"/>
      <sheetName val="Analisis Electrico"/>
      <sheetName val="qqVgas"/>
      <sheetName val="qqLosa1 "/>
      <sheetName val="qqEscalera"/>
      <sheetName val="Analisis_albañileria"/>
      <sheetName val="Analisis_Electrico"/>
      <sheetName val="qqLosa1_"/>
      <sheetName val="Cotz."/>
      <sheetName val="Col.Amarre"/>
      <sheetName val="Escalera"/>
      <sheetName val="Muros"/>
      <sheetName val="analisis"/>
      <sheetName val="Insumos"/>
      <sheetName val="Análisis de Precios"/>
      <sheetName val="Cotz_"/>
      <sheetName val="Col_Amarre"/>
      <sheetName val="Analisis_albañileria1"/>
      <sheetName val="Analisis_Electrico1"/>
      <sheetName val="qqLosa1_1"/>
      <sheetName val="Cotz_1"/>
      <sheetName val="Col_Amarre1"/>
      <sheetName val="Analisis_albañileria2"/>
      <sheetName val="Analisis_Electrico2"/>
      <sheetName val="qqLosa1_2"/>
      <sheetName val="Cotz_2"/>
      <sheetName val="Col_Amarre2"/>
      <sheetName val="Analisis_albañileria3"/>
      <sheetName val="Analisis_Electrico3"/>
      <sheetName val="qqLosa1_3"/>
      <sheetName val="Cotz_3"/>
      <sheetName val="Col_Amarre3"/>
      <sheetName val="Rendimientos OM"/>
      <sheetName val="Ana. blocks y termin."/>
      <sheetName val="Costos Mano de Obra"/>
      <sheetName val="Insumos materiales"/>
      <sheetName val="Ana. Horm mexc mort"/>
      <sheetName val="Analisis_albañileria4"/>
      <sheetName val="Analisis_Electrico4"/>
      <sheetName val="qqLosa1_4"/>
      <sheetName val="Cotz_4"/>
      <sheetName val="Col_Amarre4"/>
      <sheetName val="Analisis_albañileria5"/>
      <sheetName val="Analisis_Electrico5"/>
      <sheetName val="qqLosa1_5"/>
      <sheetName val="Cotz_5"/>
      <sheetName val="Col_Amarre5"/>
      <sheetName val="Mat"/>
      <sheetName val="anal term"/>
      <sheetName val="analisis sto dgo"/>
      <sheetName val="MATERIALES LISTADO"/>
      <sheetName val="Jornal"/>
      <sheetName val="Anal. horm."/>
      <sheetName val="PU-Elect."/>
      <sheetName val="Ana-Sanit."/>
      <sheetName val="Pu-Sanit."/>
      <sheetName val="V.Tierras A"/>
      <sheetName val="analisis de costo"/>
      <sheetName val="a"/>
      <sheetName val="MANO DE OBRA"/>
      <sheetName val="anal_term"/>
      <sheetName val="analisis_sto_dgo"/>
      <sheetName val="MATERIALES_LISTADO"/>
      <sheetName val="Anal__horm_"/>
      <sheetName val="PU-Elect_"/>
      <sheetName val="Ana-Sanit_"/>
      <sheetName val="Pu-Sanit_"/>
      <sheetName val="Insumos_materiales"/>
      <sheetName val="Costos_Mano_de_Obra"/>
      <sheetName val="V_Tierras_A"/>
      <sheetName val="analisis_de_costo"/>
      <sheetName val="MANO_DE_OBRA"/>
      <sheetName val="Análisis_de_Precios"/>
      <sheetName val="anal_term1"/>
      <sheetName val="analisis_sto_dgo1"/>
      <sheetName val="MATERIALES_LISTADO1"/>
      <sheetName val="Anal__horm_1"/>
      <sheetName val="PU-Elect_1"/>
      <sheetName val="Ana-Sanit_1"/>
      <sheetName val="Pu-Sanit_1"/>
      <sheetName val="Insumos_materiales1"/>
      <sheetName val="Costos_Mano_de_Obra1"/>
      <sheetName val="V_Tierras_A1"/>
      <sheetName val="analisis_de_costo1"/>
      <sheetName val="MANO_DE_OBRA1"/>
      <sheetName val="Análisis_de_Precios1"/>
      <sheetName val="Analisis_albañileria6"/>
      <sheetName val="Analisis_Electrico6"/>
      <sheetName val="qqLosa1_6"/>
      <sheetName val="anal_term2"/>
      <sheetName val="analisis_sto_dgo2"/>
      <sheetName val="MATERIALES_LISTADO2"/>
      <sheetName val="Anal__horm_2"/>
      <sheetName val="PU-Elect_2"/>
      <sheetName val="Ana-Sanit_2"/>
      <sheetName val="Pu-Sanit_2"/>
      <sheetName val="Insumos_materiales2"/>
      <sheetName val="Costos_Mano_de_Obra2"/>
      <sheetName val="V_Tierras_A2"/>
      <sheetName val="Cotz_6"/>
      <sheetName val="Col_Amarre6"/>
      <sheetName val="analisis_de_costo2"/>
      <sheetName val="MANO_DE_OBRA2"/>
      <sheetName val="Analisis_albañileria7"/>
      <sheetName val="Analisis_Electrico7"/>
      <sheetName val="qqLosa1_7"/>
      <sheetName val="anal_term3"/>
      <sheetName val="analisis_sto_dgo3"/>
      <sheetName val="MATERIALES_LISTADO3"/>
      <sheetName val="Anal__horm_3"/>
      <sheetName val="PU-Elect_3"/>
      <sheetName val="Ana-Sanit_3"/>
      <sheetName val="Pu-Sanit_3"/>
      <sheetName val="Cotz_7"/>
      <sheetName val="Col_Amarre7"/>
      <sheetName val="Insumos_materiales3"/>
      <sheetName val="Costos_Mano_de_Obra3"/>
      <sheetName val="V_Tierras_A3"/>
      <sheetName val="analisis_de_costo3"/>
    </sheetNames>
    <sheetDataSet>
      <sheetData sheetId="0" refreshError="1"/>
      <sheetData sheetId="1" refreshError="1"/>
      <sheetData sheetId="2" refreshError="1"/>
      <sheetData sheetId="3" refreshError="1"/>
      <sheetData sheetId="4" refreshError="1"/>
      <sheetData sheetId="5" refreshError="1">
        <row r="11">
          <cell r="AJ11">
            <v>40</v>
          </cell>
          <cell r="AR11">
            <v>40</v>
          </cell>
        </row>
        <row r="13">
          <cell r="AG13">
            <v>0.05</v>
          </cell>
          <cell r="AP13">
            <v>0.05</v>
          </cell>
        </row>
        <row r="16">
          <cell r="E16" t="str">
            <v>VIGAS Y DINTELES 1ER.N</v>
          </cell>
          <cell r="I16">
            <v>99.92</v>
          </cell>
          <cell r="K16">
            <v>1</v>
          </cell>
          <cell r="N16">
            <v>0.2</v>
          </cell>
          <cell r="P16">
            <v>0.4</v>
          </cell>
          <cell r="R16">
            <v>99.92</v>
          </cell>
          <cell r="T16">
            <v>0.2</v>
          </cell>
          <cell r="V16" t="str">
            <v>√</v>
          </cell>
        </row>
        <row r="17">
          <cell r="D17" t="str">
            <v>Arriba</v>
          </cell>
          <cell r="U17">
            <v>2</v>
          </cell>
          <cell r="V17" t="str">
            <v>√</v>
          </cell>
        </row>
        <row r="18">
          <cell r="D18" t="str">
            <v>Abajo</v>
          </cell>
          <cell r="U18">
            <v>3</v>
          </cell>
          <cell r="X18" t="str">
            <v>√</v>
          </cell>
        </row>
        <row r="25">
          <cell r="E25" t="str">
            <v>VIGAS Y DINTELES 2DO.N</v>
          </cell>
          <cell r="I25">
            <v>100.47</v>
          </cell>
          <cell r="K25">
            <v>1</v>
          </cell>
          <cell r="N25">
            <v>0.15</v>
          </cell>
          <cell r="P25">
            <v>0.4</v>
          </cell>
          <cell r="R25">
            <v>100.47</v>
          </cell>
          <cell r="T25">
            <v>0.2</v>
          </cell>
          <cell r="V25" t="str">
            <v>√</v>
          </cell>
        </row>
        <row r="26">
          <cell r="D26" t="str">
            <v>Arriba</v>
          </cell>
          <cell r="U26">
            <v>2</v>
          </cell>
          <cell r="V26" t="str">
            <v>√</v>
          </cell>
        </row>
        <row r="27">
          <cell r="D27" t="str">
            <v>Abajo</v>
          </cell>
          <cell r="U27">
            <v>3</v>
          </cell>
          <cell r="X27" t="str">
            <v>√</v>
          </cell>
        </row>
        <row r="89">
          <cell r="N89">
            <v>0</v>
          </cell>
        </row>
      </sheetData>
      <sheetData sheetId="6" refreshError="1"/>
      <sheetData sheetId="7" refreshError="1"/>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sheetData sheetId="41"/>
      <sheetData sheetId="42"/>
      <sheetData sheetId="43"/>
      <sheetData sheetId="44"/>
      <sheetData sheetId="45"/>
      <sheetData sheetId="46"/>
      <sheetData sheetId="47"/>
      <sheetData sheetId="48"/>
      <sheetData sheetId="49"/>
      <sheetData sheetId="50" refreshError="1"/>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s>
    <sheetDataSet>
      <sheetData sheetId="0">
        <row r="9">
          <cell r="C9">
            <v>1525</v>
          </cell>
        </row>
      </sheetData>
      <sheetData sheetId="1"/>
      <sheetData sheetId="2"/>
      <sheetData sheetId="3"/>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sheetName val="EJERCICIO"/>
      <sheetName val="MACHOTE"/>
      <sheetName val="Mov. tierra"/>
      <sheetName val="H.A."/>
      <sheetName val="Cuantia de Acero"/>
      <sheetName val="Muros y Term"/>
      <sheetName val="Ventanas"/>
      <sheetName val="techos"/>
      <sheetName val="pisos"/>
      <sheetName val="Mov__tierra"/>
      <sheetName val="H_A_"/>
      <sheetName val="Cuantia_de_Acero"/>
      <sheetName val="Muros_y_Ter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sheetName val="Villa Crhist"/>
      <sheetName val="Villa Kurt"/>
      <sheetName val="Villa fRIDEL"/>
      <sheetName val="Hoja Presentacion (3)"/>
      <sheetName val="Hoja Presentacion (2)"/>
      <sheetName val="Hoja Presentacion Plastbau"/>
      <sheetName val="Hoja Presentacion Convencional"/>
      <sheetName val="Hoja Presentacion"/>
      <sheetName val="Analisis Plastbau "/>
      <sheetName val="Insumos"/>
      <sheetName val="HOTEL SUNSCAPE EDF. I I Y V"/>
      <sheetName val="HOTEL SUNSCAPE EDF. I"/>
      <sheetName val="HOTEL SUNSCAPE EDF. I I I Y IV"/>
      <sheetName val="HOTEL SUNSCAPE EDF. V I AL IX"/>
      <sheetName val="HOTEL SUNSCAPE EDF. V I I"/>
      <sheetName val="HOTEL SUNSCAPE EDF. I X"/>
      <sheetName val="HOTEL SUNSCAPE EDF. I V"/>
      <sheetName val="Hormigones Bavaro"/>
      <sheetName val="Parte Electrica"/>
      <sheetName val="Arcos"/>
      <sheetName val="Cronograma"/>
      <sheetName val="EST N. DE OVANDO CENTRAL (MOD. "/>
      <sheetName val="ANALISIS HORMIGON ARMADO"/>
      <sheetName val="LISTA DE MATERIALES"/>
      <sheetName val="M.O."/>
      <sheetName val="Ins"/>
      <sheetName val="Ins 2"/>
      <sheetName val="m.t C"/>
      <sheetName val="Analisis"/>
    </sheetNames>
    <sheetDataSet>
      <sheetData sheetId="0" refreshError="1">
        <row r="439">
          <cell r="N439">
            <v>1730.989519230769</v>
          </cell>
        </row>
        <row r="808">
          <cell r="N808">
            <v>226.92368946153846</v>
          </cell>
        </row>
        <row r="821">
          <cell r="N821">
            <v>251.20814715384614</v>
          </cell>
        </row>
        <row r="845">
          <cell r="N845">
            <v>193.88830623076925</v>
          </cell>
        </row>
        <row r="890">
          <cell r="N890">
            <v>39.338457000000005</v>
          </cell>
        </row>
        <row r="906">
          <cell r="N906">
            <v>81.947692000000004</v>
          </cell>
        </row>
        <row r="957">
          <cell r="N957">
            <v>17.390142000000001</v>
          </cell>
        </row>
        <row r="988">
          <cell r="N988">
            <v>55.629141400000002</v>
          </cell>
        </row>
        <row r="1024">
          <cell r="N1024">
            <v>1337.1420170454546</v>
          </cell>
        </row>
      </sheetData>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eta de planta (2)"/>
      <sheetName val="cisterna "/>
      <sheetName val="caseta de planta"/>
      <sheetName val="Relacion de proyecto"/>
      <sheetName val="Presupuesto"/>
      <sheetName val="Insumos"/>
      <sheetName val="Análisis de Precios"/>
      <sheetName val="Sheet4"/>
      <sheetName val="Sheet5"/>
      <sheetName val="Sheet11"/>
      <sheetName val="Sheet12"/>
      <sheetName val="Sheet13"/>
      <sheetName val="Sheet14"/>
      <sheetName val="Sheet15"/>
      <sheetName val="Sheet16"/>
      <sheetName val="caseta_de_planta_(2)"/>
      <sheetName val="cisterna_"/>
      <sheetName val="caseta_de_planta"/>
      <sheetName val="Relacion_de_proyecto"/>
      <sheetName val="Análisis_de_Precios"/>
      <sheetName val="M.O."/>
      <sheetName val="Analisis"/>
      <sheetName val="analisis detallado"/>
      <sheetName val="caseta_de_planta_(2)1"/>
      <sheetName val="cisterna_1"/>
      <sheetName val="caseta_de_planta1"/>
      <sheetName val="Relacion_de_proyecto1"/>
      <sheetName val="Análisis_de_Precios1"/>
      <sheetName val="Ins"/>
      <sheetName val="PRECIOS"/>
      <sheetName val="MATERIALES_LISTADO"/>
      <sheetName val="M_O_"/>
      <sheetName val="analisis_detallado"/>
      <sheetName val="M_O_1"/>
      <sheetName val="analisis_detallado1"/>
      <sheetName val="caseta_de_planta_(2)2"/>
      <sheetName val="cisterna_2"/>
      <sheetName val="caseta_de_planta2"/>
      <sheetName val="Relacion_de_proyecto2"/>
      <sheetName val="Análisis_de_Precios2"/>
      <sheetName val="M_O_2"/>
      <sheetName val="analisis_detallado2"/>
      <sheetName val="caseta_de_planta_(2)3"/>
      <sheetName val="cisterna_3"/>
      <sheetName val="caseta_de_planta3"/>
      <sheetName val="Relacion_de_proyecto3"/>
      <sheetName val="Análisis_de_Precios3"/>
      <sheetName val="M_O_3"/>
      <sheetName val="analisis_detallado3"/>
      <sheetName val="MO"/>
      <sheetName val="caseta_de_planta_(2)4"/>
      <sheetName val="cisterna_4"/>
      <sheetName val="caseta_de_planta4"/>
      <sheetName val="Relacion_de_proyecto4"/>
      <sheetName val="Análisis_de_Precios4"/>
      <sheetName val="M_O_4"/>
      <sheetName val="analisis_detallado4"/>
      <sheetName val="caseta_de_planta_(2)5"/>
      <sheetName val="cisterna_5"/>
      <sheetName val="caseta_de_planta5"/>
      <sheetName val="Relacion_de_proyecto5"/>
      <sheetName val="Análisis_de_Precios5"/>
      <sheetName val="M_O_5"/>
      <sheetName val="analisis_detallado5"/>
      <sheetName val="MATERIALES"/>
      <sheetName val="OBRAMANO"/>
      <sheetName val="EQUIPOS"/>
      <sheetName val="M.O y Rendimientos"/>
      <sheetName val="Col.Amarre"/>
      <sheetName val="Escalera"/>
      <sheetName val="Muros"/>
      <sheetName val="analisis trabajos generales"/>
      <sheetName val="presup"/>
      <sheetName val="V.Tierras A"/>
      <sheetName val="listado equipos a utilizar"/>
      <sheetName val="PRES META"/>
      <sheetName val="PRES DESCUENTO"/>
      <sheetName val="PRES META CON APU LINK"/>
      <sheetName val="MO FELO"/>
      <sheetName val="MO FELO (2)"/>
      <sheetName val="ORIGINAL"/>
      <sheetName val="CANT"/>
      <sheetName val="APU"/>
      <sheetName val="Resumen Precio Equipos"/>
      <sheetName val="o.m. y salarios"/>
      <sheetName val="a"/>
      <sheetName val="anal term"/>
      <sheetName val="analisis sto dgo"/>
      <sheetName val="INSU"/>
      <sheetName val="Análisis de partidas"/>
      <sheetName val="Listado de Precios"/>
      <sheetName val="CUB02"/>
      <sheetName val="PU-B-GS"/>
      <sheetName val="Hormigones Bavaro"/>
      <sheetName val="M.O Y Rendtos"/>
      <sheetName val="Analisis de Costos"/>
      <sheetName val="ANALISIS NUEVOS"/>
    </sheetNames>
    <sheetDataSet>
      <sheetData sheetId="0" refreshError="1"/>
      <sheetData sheetId="1" refreshError="1"/>
      <sheetData sheetId="2">
        <row r="7">
          <cell r="C7" t="str">
            <v>Cant.</v>
          </cell>
        </row>
        <row r="11">
          <cell r="C11">
            <v>18.899999999999999</v>
          </cell>
        </row>
        <row r="12">
          <cell r="C12">
            <v>24.57</v>
          </cell>
        </row>
        <row r="15">
          <cell r="C15">
            <v>3.4559999999999995</v>
          </cell>
        </row>
        <row r="16">
          <cell r="C16">
            <v>3.8400000000000007</v>
          </cell>
        </row>
        <row r="17">
          <cell r="C17">
            <v>2.1600000000000006</v>
          </cell>
        </row>
        <row r="18">
          <cell r="C18">
            <v>8.1000000000000014</v>
          </cell>
        </row>
        <row r="19">
          <cell r="C19">
            <v>9.18</v>
          </cell>
        </row>
        <row r="20">
          <cell r="C20">
            <v>54</v>
          </cell>
        </row>
        <row r="23">
          <cell r="C23">
            <v>89.25</v>
          </cell>
        </row>
        <row r="26">
          <cell r="C26">
            <v>178.5</v>
          </cell>
        </row>
        <row r="27">
          <cell r="C27">
            <v>160.65</v>
          </cell>
        </row>
        <row r="28">
          <cell r="C28">
            <v>32.75</v>
          </cell>
        </row>
        <row r="31">
          <cell r="C31">
            <v>178.5</v>
          </cell>
        </row>
        <row r="34">
          <cell r="C34">
            <v>1</v>
          </cell>
        </row>
        <row r="36">
          <cell r="C36">
            <v>1</v>
          </cell>
        </row>
        <row r="65536">
          <cell r="C65536" t="str">
            <v>Cant.</v>
          </cell>
        </row>
      </sheetData>
      <sheetData sheetId="3" refreshError="1"/>
      <sheetData sheetId="4">
        <row r="7">
          <cell r="C7" t="str">
            <v>Cant.</v>
          </cell>
        </row>
      </sheetData>
      <sheetData sheetId="5">
        <row r="2">
          <cell r="C2">
            <v>0</v>
          </cell>
        </row>
      </sheetData>
      <sheetData sheetId="6">
        <row r="8">
          <cell r="C8" t="str">
            <v>Cant.</v>
          </cell>
        </row>
      </sheetData>
      <sheetData sheetId="7">
        <row r="8">
          <cell r="C8" t="str">
            <v>Cant.</v>
          </cell>
        </row>
      </sheetData>
      <sheetData sheetId="8">
        <row r="7">
          <cell r="C7" t="str">
            <v>Cant.</v>
          </cell>
        </row>
        <row r="8">
          <cell r="C8" t="str">
            <v>Cant.</v>
          </cell>
          <cell r="E8" t="str">
            <v>P.U. RD$</v>
          </cell>
        </row>
        <row r="10">
          <cell r="C10">
            <v>1</v>
          </cell>
          <cell r="E10" t="str">
            <v>P.A.</v>
          </cell>
        </row>
        <row r="12">
          <cell r="E12" t="str">
            <v/>
          </cell>
        </row>
        <row r="13">
          <cell r="C13">
            <v>2.39</v>
          </cell>
          <cell r="E13" t="e">
            <v>#REF!</v>
          </cell>
        </row>
        <row r="14">
          <cell r="C14">
            <v>2.65</v>
          </cell>
          <cell r="E14" t="e">
            <v>#REF!</v>
          </cell>
        </row>
        <row r="15">
          <cell r="C15">
            <v>0.52</v>
          </cell>
          <cell r="E15" t="e">
            <v>#NAME?</v>
          </cell>
        </row>
        <row r="16">
          <cell r="C16">
            <v>1.4</v>
          </cell>
          <cell r="E16" t="e">
            <v>#REF!</v>
          </cell>
        </row>
        <row r="17">
          <cell r="C17">
            <v>0.26</v>
          </cell>
          <cell r="E17" t="e">
            <v>#NAME?</v>
          </cell>
        </row>
        <row r="18">
          <cell r="C18">
            <v>0.78</v>
          </cell>
          <cell r="E18" t="e">
            <v>#NAME?</v>
          </cell>
        </row>
        <row r="19">
          <cell r="C19">
            <v>0.21</v>
          </cell>
          <cell r="E19" t="e">
            <v>#REF!</v>
          </cell>
        </row>
        <row r="20">
          <cell r="C20">
            <v>0.21</v>
          </cell>
          <cell r="E20" t="e">
            <v>#REF!</v>
          </cell>
        </row>
        <row r="21">
          <cell r="C21">
            <v>0</v>
          </cell>
          <cell r="E21">
            <v>0</v>
          </cell>
        </row>
        <row r="22">
          <cell r="C22">
            <v>0</v>
          </cell>
          <cell r="E22">
            <v>0</v>
          </cell>
        </row>
        <row r="23">
          <cell r="C23">
            <v>64.17</v>
          </cell>
          <cell r="E23" t="e">
            <v>#REF!</v>
          </cell>
        </row>
        <row r="24">
          <cell r="C24">
            <v>0</v>
          </cell>
          <cell r="E24">
            <v>0</v>
          </cell>
        </row>
        <row r="27">
          <cell r="C27">
            <v>498.88</v>
          </cell>
          <cell r="E27" t="e">
            <v>#REF!</v>
          </cell>
        </row>
        <row r="28">
          <cell r="C28">
            <v>40.82</v>
          </cell>
          <cell r="E28" t="e">
            <v>#REF!</v>
          </cell>
        </row>
        <row r="29">
          <cell r="C29">
            <v>23.2</v>
          </cell>
          <cell r="E29" t="e">
            <v>#REF!</v>
          </cell>
        </row>
        <row r="32">
          <cell r="C32">
            <v>73.319999999999993</v>
          </cell>
          <cell r="E32" t="e">
            <v>#REF!</v>
          </cell>
        </row>
        <row r="33">
          <cell r="C33">
            <v>364.96</v>
          </cell>
          <cell r="E33" t="e">
            <v>#REF!</v>
          </cell>
        </row>
        <row r="34">
          <cell r="C34">
            <v>734.56</v>
          </cell>
          <cell r="E34" t="e">
            <v>#REF!</v>
          </cell>
        </row>
        <row r="35">
          <cell r="C35">
            <v>358.34000000000009</v>
          </cell>
          <cell r="E35">
            <v>80</v>
          </cell>
        </row>
        <row r="36">
          <cell r="C36">
            <v>595.9</v>
          </cell>
          <cell r="E36" t="e">
            <v>#REF!</v>
          </cell>
        </row>
        <row r="37">
          <cell r="C37">
            <v>84.1</v>
          </cell>
          <cell r="E37">
            <v>0</v>
          </cell>
        </row>
        <row r="38">
          <cell r="C38">
            <v>48.8</v>
          </cell>
          <cell r="E38">
            <v>0</v>
          </cell>
        </row>
        <row r="41">
          <cell r="C41">
            <v>5.9399999999999995</v>
          </cell>
          <cell r="E41">
            <v>210</v>
          </cell>
        </row>
        <row r="42">
          <cell r="C42">
            <v>28.36</v>
          </cell>
          <cell r="E42">
            <v>450</v>
          </cell>
        </row>
        <row r="43">
          <cell r="C43">
            <v>4.13</v>
          </cell>
          <cell r="E43">
            <v>0</v>
          </cell>
        </row>
        <row r="44">
          <cell r="C44">
            <v>0</v>
          </cell>
          <cell r="E44">
            <v>200</v>
          </cell>
        </row>
        <row r="45">
          <cell r="C45">
            <v>0</v>
          </cell>
          <cell r="E45">
            <v>100</v>
          </cell>
        </row>
        <row r="46">
          <cell r="C46">
            <v>264.10000000000002</v>
          </cell>
          <cell r="E46">
            <v>80</v>
          </cell>
        </row>
        <row r="49">
          <cell r="C49">
            <v>1</v>
          </cell>
          <cell r="E49">
            <v>0</v>
          </cell>
        </row>
        <row r="52">
          <cell r="C52">
            <v>269.81</v>
          </cell>
          <cell r="E52" t="e">
            <v>#VALUE!</v>
          </cell>
        </row>
        <row r="54">
          <cell r="C54">
            <v>95.739999999999981</v>
          </cell>
          <cell r="E54" t="e">
            <v>#VALUE!</v>
          </cell>
        </row>
        <row r="55">
          <cell r="C55">
            <v>15</v>
          </cell>
          <cell r="E55" t="e">
            <v>#REF!</v>
          </cell>
        </row>
        <row r="56">
          <cell r="C56">
            <v>151</v>
          </cell>
          <cell r="E56">
            <v>318.20400000000001</v>
          </cell>
        </row>
        <row r="57">
          <cell r="C57">
            <v>54.95</v>
          </cell>
          <cell r="E57" t="e">
            <v>#REF!</v>
          </cell>
        </row>
        <row r="58">
          <cell r="C58">
            <v>3.1</v>
          </cell>
          <cell r="E58" t="e">
            <v>#REF!</v>
          </cell>
        </row>
        <row r="59">
          <cell r="C59">
            <v>7</v>
          </cell>
          <cell r="E59">
            <v>0</v>
          </cell>
        </row>
        <row r="60">
          <cell r="C60" t="str">
            <v/>
          </cell>
        </row>
        <row r="63">
          <cell r="C63">
            <v>124.47000000000001</v>
          </cell>
          <cell r="E63" t="e">
            <v>#REF!</v>
          </cell>
        </row>
        <row r="64">
          <cell r="C64">
            <v>0</v>
          </cell>
          <cell r="E64" t="e">
            <v>#REF!</v>
          </cell>
        </row>
        <row r="65">
          <cell r="C65">
            <v>18.28</v>
          </cell>
          <cell r="E65" t="e">
            <v>#REF!</v>
          </cell>
        </row>
        <row r="66">
          <cell r="C66">
            <v>48.499999999999993</v>
          </cell>
          <cell r="E66" t="e">
            <v>#REF!</v>
          </cell>
        </row>
        <row r="67">
          <cell r="C67">
            <v>16.170000000000002</v>
          </cell>
          <cell r="E67">
            <v>6919.2</v>
          </cell>
        </row>
        <row r="70">
          <cell r="C70">
            <v>15.400000000000002</v>
          </cell>
          <cell r="E70">
            <v>0</v>
          </cell>
        </row>
        <row r="71">
          <cell r="C71">
            <v>2.0149999999999997</v>
          </cell>
          <cell r="E71">
            <v>0</v>
          </cell>
        </row>
        <row r="72">
          <cell r="C72">
            <v>2</v>
          </cell>
          <cell r="E72">
            <v>0</v>
          </cell>
        </row>
        <row r="73">
          <cell r="C73">
            <v>4.620000000000001</v>
          </cell>
          <cell r="E73">
            <v>0</v>
          </cell>
        </row>
        <row r="76">
          <cell r="C76">
            <v>1</v>
          </cell>
          <cell r="E76">
            <v>0</v>
          </cell>
        </row>
        <row r="77">
          <cell r="C77">
            <v>1</v>
          </cell>
          <cell r="E77">
            <v>0</v>
          </cell>
        </row>
        <row r="78">
          <cell r="C78">
            <v>1</v>
          </cell>
          <cell r="E78">
            <v>0</v>
          </cell>
        </row>
        <row r="79">
          <cell r="C79">
            <v>1</v>
          </cell>
          <cell r="E79">
            <v>0</v>
          </cell>
        </row>
        <row r="80">
          <cell r="C80">
            <v>1</v>
          </cell>
          <cell r="E80">
            <v>0</v>
          </cell>
        </row>
        <row r="81">
          <cell r="C81">
            <v>1</v>
          </cell>
          <cell r="E81">
            <v>0</v>
          </cell>
        </row>
        <row r="82">
          <cell r="C82">
            <v>1</v>
          </cell>
          <cell r="E82">
            <v>0</v>
          </cell>
        </row>
        <row r="83">
          <cell r="C83">
            <v>1</v>
          </cell>
          <cell r="E83">
            <v>0</v>
          </cell>
        </row>
        <row r="84">
          <cell r="C84">
            <v>1</v>
          </cell>
          <cell r="E84">
            <v>0</v>
          </cell>
        </row>
        <row r="85">
          <cell r="C85">
            <v>1</v>
          </cell>
          <cell r="E85">
            <v>0</v>
          </cell>
        </row>
        <row r="86">
          <cell r="C86">
            <v>1</v>
          </cell>
          <cell r="E86">
            <v>0</v>
          </cell>
        </row>
        <row r="87">
          <cell r="C87">
            <v>1</v>
          </cell>
          <cell r="E87">
            <v>0</v>
          </cell>
        </row>
        <row r="88">
          <cell r="C88">
            <v>1</v>
          </cell>
          <cell r="E88">
            <v>0</v>
          </cell>
        </row>
        <row r="89">
          <cell r="C89">
            <v>1</v>
          </cell>
          <cell r="E89">
            <v>0</v>
          </cell>
        </row>
        <row r="90">
          <cell r="C90">
            <v>1</v>
          </cell>
          <cell r="E90">
            <v>0</v>
          </cell>
        </row>
        <row r="91">
          <cell r="C91">
            <v>1</v>
          </cell>
          <cell r="E91">
            <v>0</v>
          </cell>
        </row>
        <row r="92">
          <cell r="C92">
            <v>1</v>
          </cell>
          <cell r="E92">
            <v>0</v>
          </cell>
        </row>
        <row r="93">
          <cell r="C93">
            <v>1</v>
          </cell>
          <cell r="E93">
            <v>0</v>
          </cell>
        </row>
        <row r="94">
          <cell r="C94">
            <v>1</v>
          </cell>
          <cell r="E94">
            <v>0</v>
          </cell>
        </row>
        <row r="95">
          <cell r="E95" t="str">
            <v>P.A.</v>
          </cell>
        </row>
        <row r="96">
          <cell r="E96" t="str">
            <v>P.A.</v>
          </cell>
        </row>
        <row r="97">
          <cell r="E97" t="str">
            <v>P.A.</v>
          </cell>
        </row>
        <row r="98">
          <cell r="E98" t="str">
            <v>P.A.</v>
          </cell>
        </row>
        <row r="99">
          <cell r="C99">
            <v>1</v>
          </cell>
          <cell r="E99">
            <v>0</v>
          </cell>
        </row>
        <row r="102">
          <cell r="E102" t="str">
            <v>P.A.</v>
          </cell>
        </row>
        <row r="103">
          <cell r="C103">
            <v>1</v>
          </cell>
          <cell r="E103">
            <v>0</v>
          </cell>
        </row>
        <row r="106">
          <cell r="C106">
            <v>63.376399999999997</v>
          </cell>
          <cell r="E106">
            <v>0</v>
          </cell>
        </row>
        <row r="107">
          <cell r="C107">
            <v>1</v>
          </cell>
          <cell r="E107">
            <v>0</v>
          </cell>
        </row>
        <row r="108">
          <cell r="C108">
            <v>1</v>
          </cell>
          <cell r="E108">
            <v>0</v>
          </cell>
        </row>
        <row r="109">
          <cell r="C109">
            <v>1</v>
          </cell>
          <cell r="E109">
            <v>0</v>
          </cell>
        </row>
        <row r="112">
          <cell r="C112">
            <v>1</v>
          </cell>
          <cell r="E112" t="str">
            <v>P.A.</v>
          </cell>
        </row>
        <row r="113">
          <cell r="C113">
            <v>1</v>
          </cell>
          <cell r="E113" t="str">
            <v>P.A.</v>
          </cell>
        </row>
        <row r="117">
          <cell r="C117">
            <v>1</v>
          </cell>
          <cell r="E117">
            <v>0</v>
          </cell>
        </row>
        <row r="118">
          <cell r="C118">
            <v>1</v>
          </cell>
          <cell r="E118">
            <v>0</v>
          </cell>
        </row>
        <row r="119">
          <cell r="C119">
            <v>1</v>
          </cell>
          <cell r="E119">
            <v>0</v>
          </cell>
        </row>
        <row r="120">
          <cell r="C120">
            <v>1</v>
          </cell>
          <cell r="E120">
            <v>0</v>
          </cell>
        </row>
        <row r="121">
          <cell r="C121">
            <v>1</v>
          </cell>
          <cell r="E121">
            <v>0</v>
          </cell>
        </row>
        <row r="125">
          <cell r="C125">
            <v>1</v>
          </cell>
          <cell r="E125">
            <v>0</v>
          </cell>
        </row>
        <row r="126">
          <cell r="C126">
            <v>1</v>
          </cell>
          <cell r="E126">
            <v>0</v>
          </cell>
        </row>
        <row r="129">
          <cell r="C129">
            <v>1</v>
          </cell>
          <cell r="E129">
            <v>0</v>
          </cell>
        </row>
        <row r="130">
          <cell r="C130">
            <v>1</v>
          </cell>
          <cell r="E130">
            <v>0</v>
          </cell>
        </row>
        <row r="131">
          <cell r="C131" t="str">
            <v/>
          </cell>
          <cell r="E131" t="str">
            <v/>
          </cell>
        </row>
        <row r="132">
          <cell r="C132">
            <v>1</v>
          </cell>
          <cell r="E132">
            <v>0</v>
          </cell>
        </row>
        <row r="133">
          <cell r="C133">
            <v>1</v>
          </cell>
          <cell r="E133">
            <v>0</v>
          </cell>
        </row>
        <row r="134">
          <cell r="C134">
            <v>1</v>
          </cell>
          <cell r="E134">
            <v>0</v>
          </cell>
        </row>
        <row r="135">
          <cell r="C135">
            <v>1</v>
          </cell>
          <cell r="E135">
            <v>0</v>
          </cell>
        </row>
        <row r="138">
          <cell r="C138" t="str">
            <v/>
          </cell>
          <cell r="E138" t="str">
            <v/>
          </cell>
        </row>
        <row r="139">
          <cell r="C139">
            <v>1</v>
          </cell>
          <cell r="E139">
            <v>0</v>
          </cell>
        </row>
        <row r="140">
          <cell r="C140">
            <v>1</v>
          </cell>
          <cell r="E140">
            <v>0</v>
          </cell>
        </row>
      </sheetData>
      <sheetData sheetId="9" refreshError="1"/>
      <sheetData sheetId="10" refreshError="1"/>
      <sheetData sheetId="11" refreshError="1"/>
      <sheetData sheetId="12" refreshError="1"/>
      <sheetData sheetId="13" refreshError="1"/>
      <sheetData sheetId="14" refreshError="1"/>
      <sheetData sheetId="15">
        <row r="7">
          <cell r="C7" t="str">
            <v>Cant.</v>
          </cell>
        </row>
      </sheetData>
      <sheetData sheetId="16">
        <row r="7">
          <cell r="C7" t="str">
            <v>Cant.</v>
          </cell>
        </row>
      </sheetData>
      <sheetData sheetId="17">
        <row r="7">
          <cell r="C7" t="str">
            <v>Cant.</v>
          </cell>
        </row>
      </sheetData>
      <sheetData sheetId="18">
        <row r="7">
          <cell r="C7" t="str">
            <v>Cant.</v>
          </cell>
        </row>
      </sheetData>
      <sheetData sheetId="19">
        <row r="7">
          <cell r="C7" t="str">
            <v>Cant.</v>
          </cell>
        </row>
      </sheetData>
      <sheetData sheetId="20" refreshError="1"/>
      <sheetData sheetId="21" refreshError="1"/>
      <sheetData sheetId="22" refreshError="1"/>
      <sheetData sheetId="23">
        <row r="7">
          <cell r="C7" t="str">
            <v>Cant.</v>
          </cell>
        </row>
      </sheetData>
      <sheetData sheetId="24">
        <row r="7">
          <cell r="C7" t="str">
            <v>Cant.</v>
          </cell>
        </row>
      </sheetData>
      <sheetData sheetId="25">
        <row r="7">
          <cell r="C7" t="str">
            <v>Cant.</v>
          </cell>
        </row>
      </sheetData>
      <sheetData sheetId="26">
        <row r="7">
          <cell r="C7" t="str">
            <v>Cant.</v>
          </cell>
        </row>
      </sheetData>
      <sheetData sheetId="27">
        <row r="7">
          <cell r="C7" t="str">
            <v>Cant.</v>
          </cell>
        </row>
      </sheetData>
      <sheetData sheetId="28" refreshError="1"/>
      <sheetData sheetId="29" refreshError="1"/>
      <sheetData sheetId="30" refreshError="1"/>
      <sheetData sheetId="31">
        <row r="6">
          <cell r="E6" t="str">
            <v>P.U. RD$</v>
          </cell>
        </row>
      </sheetData>
      <sheetData sheetId="32">
        <row r="6">
          <cell r="E6" t="str">
            <v>P.U. RD$</v>
          </cell>
        </row>
      </sheetData>
      <sheetData sheetId="33">
        <row r="6">
          <cell r="E6" t="str">
            <v>P.U. RD$</v>
          </cell>
        </row>
      </sheetData>
      <sheetData sheetId="34">
        <row r="6">
          <cell r="E6" t="str">
            <v>P.U. RD$</v>
          </cell>
        </row>
      </sheetData>
      <sheetData sheetId="35">
        <row r="6">
          <cell r="E6" t="str">
            <v>P.U. RD$</v>
          </cell>
        </row>
      </sheetData>
      <sheetData sheetId="36">
        <row r="6">
          <cell r="E6" t="str">
            <v>P.U. RD$</v>
          </cell>
        </row>
      </sheetData>
      <sheetData sheetId="37">
        <row r="6">
          <cell r="E6" t="str">
            <v>P.U. RD$</v>
          </cell>
        </row>
      </sheetData>
      <sheetData sheetId="38">
        <row r="6">
          <cell r="E6" t="str">
            <v>P.U. RD$</v>
          </cell>
        </row>
      </sheetData>
      <sheetData sheetId="39">
        <row r="6">
          <cell r="E6" t="str">
            <v>P.U. RD$</v>
          </cell>
        </row>
      </sheetData>
      <sheetData sheetId="40">
        <row r="6">
          <cell r="E6" t="str">
            <v>P.U. RD$</v>
          </cell>
        </row>
      </sheetData>
      <sheetData sheetId="41">
        <row r="6">
          <cell r="E6" t="str">
            <v>P.U. RD$</v>
          </cell>
        </row>
      </sheetData>
      <sheetData sheetId="42">
        <row r="7">
          <cell r="C7" t="str">
            <v>Cant.</v>
          </cell>
        </row>
      </sheetData>
      <sheetData sheetId="43">
        <row r="7">
          <cell r="C7" t="str">
            <v>Cant.</v>
          </cell>
        </row>
      </sheetData>
      <sheetData sheetId="44">
        <row r="7">
          <cell r="C7" t="str">
            <v>Cant.</v>
          </cell>
        </row>
      </sheetData>
      <sheetData sheetId="45">
        <row r="7">
          <cell r="C7" t="str">
            <v>Cant.</v>
          </cell>
        </row>
      </sheetData>
      <sheetData sheetId="46">
        <row r="7">
          <cell r="C7" t="str">
            <v>Cant.</v>
          </cell>
        </row>
      </sheetData>
      <sheetData sheetId="47">
        <row r="7">
          <cell r="C7" t="str">
            <v>Cant.</v>
          </cell>
        </row>
      </sheetData>
      <sheetData sheetId="48">
        <row r="7">
          <cell r="C7" t="str">
            <v>Cant.</v>
          </cell>
        </row>
      </sheetData>
      <sheetData sheetId="49" refreshError="1"/>
      <sheetData sheetId="50">
        <row r="4">
          <cell r="C4">
            <v>0</v>
          </cell>
        </row>
      </sheetData>
      <sheetData sheetId="51">
        <row r="4">
          <cell r="C4">
            <v>0</v>
          </cell>
        </row>
      </sheetData>
      <sheetData sheetId="52">
        <row r="4">
          <cell r="C4">
            <v>0</v>
          </cell>
        </row>
      </sheetData>
      <sheetData sheetId="53">
        <row r="4">
          <cell r="C4">
            <v>0</v>
          </cell>
        </row>
      </sheetData>
      <sheetData sheetId="54">
        <row r="6">
          <cell r="C6" t="str">
            <v>CANT.</v>
          </cell>
        </row>
      </sheetData>
      <sheetData sheetId="55">
        <row r="4">
          <cell r="C4">
            <v>0</v>
          </cell>
        </row>
      </sheetData>
      <sheetData sheetId="56">
        <row r="4">
          <cell r="C4">
            <v>0</v>
          </cell>
        </row>
      </sheetData>
      <sheetData sheetId="57">
        <row r="6">
          <cell r="C6" t="str">
            <v>CANT.</v>
          </cell>
        </row>
      </sheetData>
      <sheetData sheetId="58">
        <row r="6">
          <cell r="C6" t="str">
            <v>CANT.</v>
          </cell>
        </row>
      </sheetData>
      <sheetData sheetId="59">
        <row r="4">
          <cell r="C4">
            <v>0</v>
          </cell>
        </row>
      </sheetData>
      <sheetData sheetId="60">
        <row r="4">
          <cell r="C4">
            <v>0</v>
          </cell>
        </row>
      </sheetData>
      <sheetData sheetId="61">
        <row r="1">
          <cell r="E1">
            <v>0</v>
          </cell>
        </row>
      </sheetData>
      <sheetData sheetId="62">
        <row r="6">
          <cell r="C6" t="str">
            <v>CANT.</v>
          </cell>
        </row>
      </sheetData>
      <sheetData sheetId="63">
        <row r="6">
          <cell r="C6" t="str">
            <v>CANT.</v>
          </cell>
        </row>
      </sheetData>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ow r="1">
          <cell r="E1">
            <v>0</v>
          </cell>
        </row>
      </sheetData>
      <sheetData sheetId="76">
        <row r="1">
          <cell r="E1">
            <v>0</v>
          </cell>
        </row>
      </sheetData>
      <sheetData sheetId="77">
        <row r="1">
          <cell r="E1">
            <v>0</v>
          </cell>
        </row>
      </sheetData>
      <sheetData sheetId="78">
        <row r="1">
          <cell r="E1">
            <v>0</v>
          </cell>
        </row>
      </sheetData>
      <sheetData sheetId="79">
        <row r="6">
          <cell r="C6" t="str">
            <v>CANT.</v>
          </cell>
        </row>
      </sheetData>
      <sheetData sheetId="80">
        <row r="4">
          <cell r="C4">
            <v>0</v>
          </cell>
        </row>
      </sheetData>
      <sheetData sheetId="81">
        <row r="4">
          <cell r="C4">
            <v>0</v>
          </cell>
        </row>
      </sheetData>
      <sheetData sheetId="82">
        <row r="6">
          <cell r="C6" t="str">
            <v>CANT.</v>
          </cell>
        </row>
      </sheetData>
      <sheetData sheetId="83"/>
      <sheetData sheetId="84">
        <row r="7">
          <cell r="C7" t="str">
            <v>Cant.</v>
          </cell>
        </row>
      </sheetData>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project"/>
      <sheetName val="Oficio"/>
      <sheetName val="PRESUPUESTO pañetado"/>
      <sheetName val="PRESUPUESTO violinado"/>
      <sheetName val="Analisis Unit. "/>
      <sheetName val="Datos Para Project"/>
      <sheetName val="Cargas Sociales"/>
      <sheetName val="Tarifas de Alquiler de Equipo"/>
      <sheetName val="PRE Desvio Alcant.  Potable"/>
      <sheetName val="Análisis"/>
      <sheetName val="Insumos materiales"/>
      <sheetName val="Costos Mano de Obra"/>
      <sheetName val="Ana. Horm mexc mort"/>
      <sheetName val="Equipos"/>
      <sheetName val="EST N. DE OVANDO CENTRAL (MOD. "/>
      <sheetName val="O.M. y Salarios"/>
      <sheetName val="Resumen Precio Equipos"/>
      <sheetName val="Materiales"/>
      <sheetName val="qqVgas"/>
      <sheetName val="datos_project"/>
      <sheetName val="PRESUPUESTO_pañetado"/>
      <sheetName val="PRESUPUESTO_violinado"/>
      <sheetName val="Analisis_Unit__"/>
      <sheetName val="Datos_Para_Project"/>
      <sheetName val="Cargas_Sociales"/>
      <sheetName val="Tarifas_de_Alquiler_de_Equipo"/>
      <sheetName val="PRE_Desvio_Alcant___Potable"/>
      <sheetName val="análisis de costo edificios"/>
      <sheetName val="Insumos_materiales"/>
      <sheetName val="Costos_Mano_de_Obra"/>
      <sheetName val="Ana__Horm_mexc_mort"/>
      <sheetName val="EST_N__DE_OVANDO_CENTRAL_(MOD__"/>
      <sheetName val="análisis_de_costo_edificios"/>
      <sheetName val="datos_project1"/>
      <sheetName val="PRESUPUESTO_pañetado1"/>
      <sheetName val="PRESUPUESTO_violinado1"/>
      <sheetName val="Analisis_Unit__1"/>
      <sheetName val="Datos_Para_Project1"/>
      <sheetName val="Cargas_Sociales1"/>
      <sheetName val="Tarifas_de_Alquiler_de_Equipo1"/>
      <sheetName val="PRE_Desvio_Alcant___Potable1"/>
      <sheetName val="Insumos_materiales1"/>
      <sheetName val="Costos_Mano_de_Obra1"/>
      <sheetName val="Ana__Horm_mexc_mort1"/>
      <sheetName val="EST_N__DE_OVANDO_CENTRAL_(MOD_1"/>
      <sheetName val="análisis_de_costo_edificios1"/>
      <sheetName val="datos_project2"/>
      <sheetName val="PRESUPUESTO_pañetado2"/>
      <sheetName val="PRESUPUESTO_violinado2"/>
      <sheetName val="Analisis_Unit__2"/>
      <sheetName val="Datos_Para_Project2"/>
      <sheetName val="Cargas_Sociales2"/>
      <sheetName val="Tarifas_de_Alquiler_de_Equipo2"/>
      <sheetName val="PRE_Desvio_Alcant___Potable2"/>
      <sheetName val="Insumos_materiales2"/>
      <sheetName val="Costos_Mano_de_Obra2"/>
      <sheetName val="Ana__Horm_mexc_mort2"/>
      <sheetName val="EST_N__DE_OVANDO_CENTRAL_(MOD_2"/>
      <sheetName val="análisis_de_costo_edificios2"/>
      <sheetName val="datos_project3"/>
      <sheetName val="PRESUPUESTO_pañetado3"/>
      <sheetName val="PRESUPUESTO_violinado3"/>
      <sheetName val="Analisis_Unit__3"/>
      <sheetName val="Datos_Para_Project3"/>
      <sheetName val="Cargas_Sociales3"/>
      <sheetName val="Tarifas_de_Alquiler_de_Equipo3"/>
      <sheetName val="PRE_Desvio_Alcant___Potable3"/>
      <sheetName val="Insumos_materiales3"/>
      <sheetName val="Costos_Mano_de_Obra3"/>
      <sheetName val="Ana__Horm_mexc_mort3"/>
      <sheetName val="EST_N__DE_OVANDO_CENTRAL_(MOD_3"/>
      <sheetName val="análisis_de_costo_edificios3"/>
      <sheetName val="datos_project4"/>
      <sheetName val="PRESUPUESTO_pañetado4"/>
      <sheetName val="PRESUPUESTO_violinado4"/>
      <sheetName val="Analisis_Unit__4"/>
      <sheetName val="Datos_Para_Project4"/>
      <sheetName val="Cargas_Sociales4"/>
      <sheetName val="Tarifas_de_Alquiler_de_Equipo4"/>
      <sheetName val="PRE_Desvio_Alcant___Potable4"/>
      <sheetName val="Insumos_materiales4"/>
      <sheetName val="Costos_Mano_de_Obra4"/>
      <sheetName val="Ana__Horm_mexc_mort4"/>
      <sheetName val="EST_N__DE_OVANDO_CENTRAL_(MOD_4"/>
      <sheetName val="análisis_de_costo_edificios4"/>
      <sheetName val="datos_project5"/>
      <sheetName val="PRESUPUESTO_pañetado5"/>
      <sheetName val="PRESUPUESTO_violinado5"/>
      <sheetName val="Analisis_Unit__5"/>
      <sheetName val="Datos_Para_Project5"/>
      <sheetName val="Cargas_Sociales5"/>
      <sheetName val="Tarifas_de_Alquiler_de_Equipo5"/>
      <sheetName val="PRE_Desvio_Alcant___Potable5"/>
      <sheetName val="Insumos_materiales5"/>
      <sheetName val="Costos_Mano_de_Obra5"/>
      <sheetName val="Ana__Horm_mexc_mort5"/>
      <sheetName val="EST_N__DE_OVANDO_CENTRAL_(MOD_5"/>
      <sheetName val="análisis_de_costo_edificios5"/>
      <sheetName val="listado equipos a utilizar"/>
      <sheetName val="Ana. blocks y termin."/>
    </sheetNames>
    <sheetDataSet>
      <sheetData sheetId="0">
        <row r="3">
          <cell r="G3">
            <v>212.68726395300044</v>
          </cell>
        </row>
      </sheetData>
      <sheetData sheetId="1">
        <row r="3">
          <cell r="G3">
            <v>212.68726395300044</v>
          </cell>
        </row>
      </sheetData>
      <sheetData sheetId="2">
        <row r="3">
          <cell r="G3">
            <v>212.68726395300044</v>
          </cell>
        </row>
      </sheetData>
      <sheetData sheetId="3">
        <row r="3">
          <cell r="G3">
            <v>212.68726395300044</v>
          </cell>
        </row>
      </sheetData>
      <sheetData sheetId="4">
        <row r="3">
          <cell r="G3">
            <v>212.68726395300044</v>
          </cell>
        </row>
        <row r="4">
          <cell r="G4">
            <v>141.52328997062529</v>
          </cell>
        </row>
        <row r="5">
          <cell r="G5">
            <v>73.32996747796895</v>
          </cell>
        </row>
        <row r="41">
          <cell r="F41">
            <v>900</v>
          </cell>
        </row>
        <row r="42">
          <cell r="F42">
            <v>800</v>
          </cell>
        </row>
        <row r="44">
          <cell r="F44">
            <v>1180</v>
          </cell>
        </row>
        <row r="47">
          <cell r="F47">
            <v>320</v>
          </cell>
        </row>
        <row r="49">
          <cell r="F49">
            <v>225</v>
          </cell>
        </row>
        <row r="64">
          <cell r="F64">
            <v>3651.0638888888889</v>
          </cell>
        </row>
        <row r="74">
          <cell r="F74">
            <v>3252.5111111111114</v>
          </cell>
        </row>
        <row r="85">
          <cell r="F85">
            <v>4011.2777777777778</v>
          </cell>
        </row>
      </sheetData>
      <sheetData sheetId="5">
        <row r="3">
          <cell r="G3">
            <v>212.68726395300044</v>
          </cell>
        </row>
      </sheetData>
      <sheetData sheetId="6">
        <row r="3">
          <cell r="G3">
            <v>212.68726395300044</v>
          </cell>
        </row>
        <row r="23">
          <cell r="G23">
            <v>1.3036438662750036</v>
          </cell>
        </row>
      </sheetData>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3">
          <cell r="G3">
            <v>212.68726395300044</v>
          </cell>
        </row>
      </sheetData>
      <sheetData sheetId="20">
        <row r="3">
          <cell r="G3">
            <v>212.68726395300044</v>
          </cell>
        </row>
      </sheetData>
      <sheetData sheetId="21">
        <row r="3">
          <cell r="G3">
            <v>212.68726395300044</v>
          </cell>
        </row>
      </sheetData>
      <sheetData sheetId="22">
        <row r="3">
          <cell r="G3">
            <v>212.68726395300044</v>
          </cell>
        </row>
      </sheetData>
      <sheetData sheetId="23">
        <row r="3">
          <cell r="G3">
            <v>212.68726395300044</v>
          </cell>
        </row>
      </sheetData>
      <sheetData sheetId="24">
        <row r="3">
          <cell r="G3">
            <v>212.68726395300044</v>
          </cell>
        </row>
      </sheetData>
      <sheetData sheetId="25">
        <row r="3">
          <cell r="G3">
            <v>212.68726395300044</v>
          </cell>
        </row>
      </sheetData>
      <sheetData sheetId="26">
        <row r="3">
          <cell r="G3">
            <v>212.68726395300044</v>
          </cell>
        </row>
      </sheetData>
      <sheetData sheetId="27" refreshError="1"/>
      <sheetData sheetId="28">
        <row r="3">
          <cell r="G3">
            <v>212.68726395300044</v>
          </cell>
        </row>
      </sheetData>
      <sheetData sheetId="29">
        <row r="3">
          <cell r="G3">
            <v>212.68726395300044</v>
          </cell>
        </row>
      </sheetData>
      <sheetData sheetId="30">
        <row r="3">
          <cell r="G3">
            <v>212.68726395300044</v>
          </cell>
        </row>
      </sheetData>
      <sheetData sheetId="31">
        <row r="3">
          <cell r="G3">
            <v>212.68726395300044</v>
          </cell>
        </row>
      </sheetData>
      <sheetData sheetId="32">
        <row r="3">
          <cell r="G3">
            <v>212.68726395300044</v>
          </cell>
        </row>
      </sheetData>
      <sheetData sheetId="33">
        <row r="3">
          <cell r="G3">
            <v>212.68726395300044</v>
          </cell>
        </row>
      </sheetData>
      <sheetData sheetId="34">
        <row r="3">
          <cell r="G3">
            <v>212.68726395300044</v>
          </cell>
        </row>
      </sheetData>
      <sheetData sheetId="35">
        <row r="3">
          <cell r="G3">
            <v>212.68726395300044</v>
          </cell>
        </row>
      </sheetData>
      <sheetData sheetId="36">
        <row r="3">
          <cell r="G3">
            <v>212.68726395300044</v>
          </cell>
        </row>
      </sheetData>
      <sheetData sheetId="37">
        <row r="3">
          <cell r="G3">
            <v>212.68726395300044</v>
          </cell>
        </row>
      </sheetData>
      <sheetData sheetId="38">
        <row r="3">
          <cell r="G3">
            <v>212.68726395300044</v>
          </cell>
        </row>
      </sheetData>
      <sheetData sheetId="39"/>
      <sheetData sheetId="40"/>
      <sheetData sheetId="41"/>
      <sheetData sheetId="42">
        <row r="3">
          <cell r="G3">
            <v>212.68726395300044</v>
          </cell>
        </row>
      </sheetData>
      <sheetData sheetId="43">
        <row r="3">
          <cell r="G3">
            <v>212.68726395300044</v>
          </cell>
        </row>
      </sheetData>
      <sheetData sheetId="44">
        <row r="3">
          <cell r="G3">
            <v>212.68726395300044</v>
          </cell>
        </row>
      </sheetData>
      <sheetData sheetId="45">
        <row r="3">
          <cell r="G3">
            <v>212.68726395300044</v>
          </cell>
        </row>
      </sheetData>
      <sheetData sheetId="46">
        <row r="3">
          <cell r="G3">
            <v>212.68726395300044</v>
          </cell>
        </row>
      </sheetData>
      <sheetData sheetId="47">
        <row r="3">
          <cell r="G3">
            <v>212.68726395300044</v>
          </cell>
        </row>
      </sheetData>
      <sheetData sheetId="48">
        <row r="3">
          <cell r="G3">
            <v>212.68726395300044</v>
          </cell>
        </row>
      </sheetData>
      <sheetData sheetId="49">
        <row r="3">
          <cell r="G3">
            <v>212.68726395300044</v>
          </cell>
        </row>
      </sheetData>
      <sheetData sheetId="50">
        <row r="3">
          <cell r="G3">
            <v>212.68726395300044</v>
          </cell>
        </row>
      </sheetData>
      <sheetData sheetId="51">
        <row r="3">
          <cell r="G3">
            <v>212.68726395300044</v>
          </cell>
        </row>
      </sheetData>
      <sheetData sheetId="52"/>
      <sheetData sheetId="53"/>
      <sheetData sheetId="54"/>
      <sheetData sheetId="55">
        <row r="3">
          <cell r="G3">
            <v>212.68726395300044</v>
          </cell>
        </row>
      </sheetData>
      <sheetData sheetId="56">
        <row r="3">
          <cell r="G3">
            <v>212.68726395300044</v>
          </cell>
        </row>
      </sheetData>
      <sheetData sheetId="57">
        <row r="3">
          <cell r="G3">
            <v>212.68726395300044</v>
          </cell>
        </row>
      </sheetData>
      <sheetData sheetId="58">
        <row r="3">
          <cell r="G3">
            <v>212.68726395300044</v>
          </cell>
        </row>
      </sheetData>
      <sheetData sheetId="59">
        <row r="3">
          <cell r="G3">
            <v>212.68726395300044</v>
          </cell>
        </row>
      </sheetData>
      <sheetData sheetId="60">
        <row r="3">
          <cell r="G3">
            <v>212.68726395300044</v>
          </cell>
        </row>
      </sheetData>
      <sheetData sheetId="61">
        <row r="3">
          <cell r="G3">
            <v>212.68726395300044</v>
          </cell>
        </row>
      </sheetData>
      <sheetData sheetId="62">
        <row r="3">
          <cell r="G3">
            <v>212.68726395300044</v>
          </cell>
        </row>
      </sheetData>
      <sheetData sheetId="63">
        <row r="3">
          <cell r="G3">
            <v>212.68726395300044</v>
          </cell>
        </row>
      </sheetData>
      <sheetData sheetId="64">
        <row r="3">
          <cell r="G3">
            <v>212.68726395300044</v>
          </cell>
        </row>
      </sheetData>
      <sheetData sheetId="65"/>
      <sheetData sheetId="66"/>
      <sheetData sheetId="67"/>
      <sheetData sheetId="68"/>
      <sheetData sheetId="69"/>
      <sheetData sheetId="70"/>
      <sheetData sheetId="71"/>
      <sheetData sheetId="72">
        <row r="3">
          <cell r="G3">
            <v>212.68726395300044</v>
          </cell>
        </row>
      </sheetData>
      <sheetData sheetId="73">
        <row r="3">
          <cell r="G3">
            <v>212.68726395300044</v>
          </cell>
        </row>
      </sheetData>
      <sheetData sheetId="74">
        <row r="3">
          <cell r="G3">
            <v>212.68726395300044</v>
          </cell>
        </row>
      </sheetData>
      <sheetData sheetId="75">
        <row r="3">
          <cell r="G3">
            <v>212.68726395300044</v>
          </cell>
        </row>
      </sheetData>
      <sheetData sheetId="76">
        <row r="3">
          <cell r="G3">
            <v>212.68726395300044</v>
          </cell>
        </row>
      </sheetData>
      <sheetData sheetId="77">
        <row r="3">
          <cell r="G3">
            <v>212.68726395300044</v>
          </cell>
        </row>
      </sheetData>
      <sheetData sheetId="78"/>
      <sheetData sheetId="79"/>
      <sheetData sheetId="80"/>
      <sheetData sheetId="81"/>
      <sheetData sheetId="82"/>
      <sheetData sheetId="83"/>
      <sheetData sheetId="84"/>
      <sheetData sheetId="85">
        <row r="3">
          <cell r="G3">
            <v>212.68726395300044</v>
          </cell>
        </row>
      </sheetData>
      <sheetData sheetId="86">
        <row r="3">
          <cell r="G3">
            <v>212.68726395300044</v>
          </cell>
        </row>
      </sheetData>
      <sheetData sheetId="87">
        <row r="3">
          <cell r="G3">
            <v>212.68726395300044</v>
          </cell>
        </row>
      </sheetData>
      <sheetData sheetId="88">
        <row r="3">
          <cell r="G3">
            <v>212.68726395300044</v>
          </cell>
        </row>
      </sheetData>
      <sheetData sheetId="89">
        <row r="3">
          <cell r="G3">
            <v>212.68726395300044</v>
          </cell>
        </row>
      </sheetData>
      <sheetData sheetId="90">
        <row r="3">
          <cell r="G3">
            <v>212.68726395300044</v>
          </cell>
        </row>
      </sheetData>
      <sheetData sheetId="91"/>
      <sheetData sheetId="92"/>
      <sheetData sheetId="93"/>
      <sheetData sheetId="94"/>
      <sheetData sheetId="95"/>
      <sheetData sheetId="96"/>
      <sheetData sheetId="97"/>
      <sheetData sheetId="98" refreshError="1"/>
      <sheetData sheetId="99"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mo I"/>
      <sheetName val="Tramo I (alt. &quot;B&quot;)"/>
      <sheetName val="Tramo II"/>
      <sheetName val="Tramo II (alt.&quot;B&quot;)"/>
      <sheetName val="Tramo III"/>
      <sheetName val="Tramo III (Alt. &quot;B&quot;)"/>
      <sheetName val="Tramo IV"/>
      <sheetName val="Tramo IV (Alt.&quot;B&quot;)"/>
      <sheetName val="Tramo V"/>
      <sheetName val="Tramo V (Alt. &quot;B&quot;)"/>
      <sheetName val="ANALPRECVI"/>
      <sheetName val="MATERIALES"/>
      <sheetName val="OBRAMANO"/>
      <sheetName val="EQUIPOS"/>
      <sheetName val="SUB-CONTRATOS"/>
      <sheetName val="Tramo IV (2)"/>
      <sheetName val="Listado Equipos a utilizar"/>
      <sheetName val="Analisis"/>
      <sheetName val="A-civil"/>
      <sheetName val="MOV"/>
      <sheetName val="Analisis de Costos Aceras"/>
      <sheetName val="CAMPAMENTO2"/>
      <sheetName val="ingenieria"/>
      <sheetName val="MANT.TRANSITO"/>
      <sheetName val="Tramo_I"/>
      <sheetName val="Tramo_I_(alt__&quot;B&quot;)"/>
      <sheetName val="Tramo_II"/>
      <sheetName val="Tramo_II_(alt_&quot;B&quot;)"/>
      <sheetName val="Tramo_III"/>
      <sheetName val="Tramo_III_(Alt__&quot;B&quot;)"/>
      <sheetName val="Tramo_IV"/>
      <sheetName val="Tramo_IV_(Alt_&quot;B&quot;)"/>
      <sheetName val="Tramo_V"/>
      <sheetName val="Tramo_V_(Alt__&quot;B&quot;)"/>
      <sheetName val="Tramo_IV_(2)"/>
      <sheetName val="Listado_Equipos_a_utilizar"/>
      <sheetName val="Mat"/>
      <sheetName val="anal term"/>
      <sheetName val="Jornal"/>
      <sheetName val="Insumos"/>
      <sheetName val="Análisis"/>
      <sheetName val="M.O."/>
      <sheetName val="Ins"/>
      <sheetName val="Ana"/>
      <sheetName val="Análisis de Precios"/>
      <sheetName val="Sheet4"/>
      <sheetName val="Sheet5"/>
      <sheetName val="Mezcla"/>
      <sheetName val="insumo"/>
      <sheetName val="Preferencias"/>
      <sheetName val="Cuantía"/>
      <sheetName val="AISC 13th Ed. Properties Viewer"/>
      <sheetName val="Puertas-Ventanas"/>
      <sheetName val="Finanzas"/>
      <sheetName val="Recursos"/>
      <sheetName val="Rendimiento"/>
      <sheetName val="Personal"/>
      <sheetName val="Presupuesto-Zapata Aislada"/>
      <sheetName val="Tramo_I1"/>
      <sheetName val="Tramo_I_(alt__&quot;B&quot;)1"/>
      <sheetName val="Tramo_II1"/>
      <sheetName val="Tramo_II_(alt_&quot;B&quot;)1"/>
      <sheetName val="Tramo_III1"/>
      <sheetName val="Tramo_III_(Alt__&quot;B&quot;)1"/>
      <sheetName val="Tramo_IV1"/>
      <sheetName val="Tramo_IV_(Alt_&quot;B&quot;)1"/>
      <sheetName val="Tramo_V1"/>
      <sheetName val="Tramo_V_(Alt__&quot;B&quot;)1"/>
      <sheetName val="Tramo_IV_(2)1"/>
      <sheetName val="Listado_Equipos_a_utilizar1"/>
      <sheetName val="Analisis_de_Costos_Aceras"/>
      <sheetName val="MANT_TRANSITO"/>
      <sheetName val="anal_term"/>
      <sheetName val="M_O_"/>
      <sheetName val="Tramo_I2"/>
      <sheetName val="Tramo_I_(alt__&quot;B&quot;)2"/>
      <sheetName val="Tramo_II2"/>
      <sheetName val="Tramo_II_(alt_&quot;B&quot;)2"/>
      <sheetName val="Tramo_III2"/>
      <sheetName val="Tramo_III_(Alt__&quot;B&quot;)2"/>
      <sheetName val="Tramo_IV2"/>
      <sheetName val="Tramo_IV_(Alt_&quot;B&quot;)2"/>
      <sheetName val="Tramo_V2"/>
      <sheetName val="Tramo_V_(Alt__&quot;B&quot;)2"/>
      <sheetName val="Tramo_IV_(2)2"/>
      <sheetName val="Listado_Equipos_a_utilizar2"/>
      <sheetName val="Analisis_de_Costos_Aceras1"/>
      <sheetName val="MANT_TRANSITO1"/>
      <sheetName val="anal_term1"/>
      <sheetName val="M_O_1"/>
      <sheetName val="Tramo_I3"/>
      <sheetName val="Tramo_I_(alt__&quot;B&quot;)3"/>
      <sheetName val="Tramo_II3"/>
      <sheetName val="Tramo_II_(alt_&quot;B&quot;)3"/>
      <sheetName val="Tramo_III3"/>
      <sheetName val="Tramo_III_(Alt__&quot;B&quot;)3"/>
      <sheetName val="Tramo_IV3"/>
      <sheetName val="Tramo_IV_(Alt_&quot;B&quot;)3"/>
      <sheetName val="Tramo_V3"/>
      <sheetName val="Tramo_V_(Alt__&quot;B&quot;)3"/>
      <sheetName val="Tramo_IV_(2)3"/>
      <sheetName val="Listado_Equipos_a_utilizar3"/>
      <sheetName val="Analisis_de_Costos_Aceras2"/>
      <sheetName val="MANT_TRANSITO2"/>
      <sheetName val="anal_term2"/>
      <sheetName val="M_O_2"/>
      <sheetName val="Tramo_I4"/>
      <sheetName val="Tramo_I_(alt__&quot;B&quot;)4"/>
      <sheetName val="Tramo_II4"/>
      <sheetName val="Tramo_II_(alt_&quot;B&quot;)4"/>
      <sheetName val="Tramo_III4"/>
      <sheetName val="Tramo_III_(Alt__&quot;B&quot;)4"/>
      <sheetName val="Tramo_IV4"/>
      <sheetName val="Tramo_IV_(Alt_&quot;B&quot;)4"/>
      <sheetName val="Tramo_V4"/>
      <sheetName val="Tramo_V_(Alt__&quot;B&quot;)4"/>
      <sheetName val="Tramo_IV_(2)4"/>
      <sheetName val="Listado_Equipos_a_utilizar4"/>
      <sheetName val="Analisis_de_Costos_Aceras3"/>
      <sheetName val="MANT_TRANSITO3"/>
      <sheetName val="anal_term3"/>
      <sheetName val="M_O_3"/>
      <sheetName val="Análisis_de_Precios1"/>
      <sheetName val="Análisis_de_Precios"/>
      <sheetName val="Tramo_I5"/>
      <sheetName val="Tramo_I_(alt__&quot;B&quot;)5"/>
      <sheetName val="Tramo_II5"/>
      <sheetName val="Tramo_II_(alt_&quot;B&quot;)5"/>
      <sheetName val="Tramo_III5"/>
      <sheetName val="Tramo_III_(Alt__&quot;B&quot;)5"/>
      <sheetName val="Tramo_IV5"/>
      <sheetName val="Tramo_IV_(Alt_&quot;B&quot;)5"/>
      <sheetName val="Tramo_V5"/>
      <sheetName val="Tramo_V_(Alt__&quot;B&quot;)5"/>
      <sheetName val="Tramo_IV_(2)5"/>
      <sheetName val="Listado_Equipos_a_utilizar5"/>
      <sheetName val="Analisis_de_Costos_Aceras4"/>
      <sheetName val="MANT_TRANSITO4"/>
      <sheetName val="anal_term4"/>
      <sheetName val="M_O_4"/>
      <sheetName val="Tramo_I6"/>
      <sheetName val="Tramo_I_(alt__&quot;B&quot;)6"/>
      <sheetName val="Tramo_II6"/>
      <sheetName val="Tramo_II_(alt_&quot;B&quot;)6"/>
      <sheetName val="Tramo_III6"/>
      <sheetName val="Tramo_III_(Alt__&quot;B&quot;)6"/>
      <sheetName val="Tramo_IV6"/>
      <sheetName val="Tramo_IV_(Alt_&quot;B&quot;)6"/>
      <sheetName val="Tramo_V6"/>
      <sheetName val="Tramo_V_(Alt__&quot;B&quot;)6"/>
      <sheetName val="Tramo_IV_(2)6"/>
      <sheetName val="Listado_Equipos_a_utilizar6"/>
      <sheetName val="Analisis_de_Costos_Aceras5"/>
      <sheetName val="MANT_TRANSITO5"/>
      <sheetName val="anal_term5"/>
      <sheetName val="M_O_5"/>
      <sheetName val="caseta de planta"/>
      <sheetName val="Ana. blocks y termin."/>
      <sheetName val="Costos Mano de Obra"/>
      <sheetName val="Insumos materiales"/>
      <sheetName val="Ana. Horm mexc mort"/>
      <sheetName val="#¡REF"/>
      <sheetName val="V.Tierras A"/>
      <sheetName val="a"/>
      <sheetName val="concreto"/>
      <sheetName val="Pres "/>
      <sheetName val="Ana-Basic"/>
      <sheetName val="MOCuadrillas"/>
      <sheetName val="Analisis Unitarios"/>
      <sheetName val="Cargas Sociales"/>
      <sheetName val="Datos a Project"/>
      <sheetName val="Tarifas de Alquiler de Equipo"/>
      <sheetName val="Obra de Mano"/>
      <sheetName val="Cubicac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3">
          <cell r="F43">
            <v>30</v>
          </cell>
        </row>
        <row r="72">
          <cell r="F72">
            <v>43.4</v>
          </cell>
        </row>
        <row r="75">
          <cell r="F75">
            <v>37.200000000000003</v>
          </cell>
        </row>
        <row r="76">
          <cell r="F76">
            <v>43.4</v>
          </cell>
        </row>
        <row r="77">
          <cell r="F77">
            <v>43.4</v>
          </cell>
        </row>
      </sheetData>
      <sheetData sheetId="13" refreshError="1">
        <row r="8">
          <cell r="I8">
            <v>726.05</v>
          </cell>
        </row>
        <row r="9">
          <cell r="I9">
            <v>512.15</v>
          </cell>
        </row>
        <row r="11">
          <cell r="I11">
            <v>344.75</v>
          </cell>
        </row>
        <row r="14">
          <cell r="I14">
            <v>414.5</v>
          </cell>
        </row>
        <row r="15">
          <cell r="I15">
            <v>414.5</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efreshError="1"/>
      <sheetData sheetId="157" refreshError="1"/>
      <sheetData sheetId="158" refreshError="1"/>
      <sheetData sheetId="159" refreshError="1"/>
      <sheetData sheetId="160" refreshError="1"/>
      <sheetData sheetId="161" refreshError="1"/>
      <sheetData sheetId="162"/>
      <sheetData sheetId="163" refreshError="1"/>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TAS"/>
      <sheetName val="TERMINACION DE SUPERFICIE"/>
      <sheetName val="ANALISIS"/>
      <sheetName val="Pisos marmol y Ceram.laticrete"/>
      <sheetName val="ANALISIS DE COSTOS"/>
      <sheetName val="REVESTIMIENTOS"/>
      <sheetName val="techos"/>
      <sheetName val="Sheet1"/>
      <sheetName val="PISO VIBRAZO GRIS"/>
      <sheetName val="GROUTING"/>
      <sheetName val="MORTEROS"/>
      <sheetName val="PISOS"/>
      <sheetName val="REFERENCIAS"/>
      <sheetName val="LISTADO INSUMOS DEL 2000"/>
      <sheetName val="HORMIGON ARMADO, ZAPATA"/>
      <sheetName val="PINTURA"/>
      <sheetName val="TECHO2"/>
      <sheetName val="ADOQUINES"/>
      <sheetName val="Presupuesto @ 1-10-02"/>
      <sheetName val="Mediciones @ 10-9-02"/>
      <sheetName val="Cotizaciones"/>
      <sheetName val="M.O. Plomería (2)"/>
      <sheetName val="Piezas Plomería (2)"/>
      <sheetName val="Mediciones"/>
      <sheetName val="Análisis Complementarios"/>
      <sheetName val="Bloques"/>
      <sheetName val="Otros"/>
      <sheetName val="Pisos &amp; Revestimientos"/>
      <sheetName val="Vigas"/>
      <sheetName val="Cuantía Acero"/>
      <sheetName val="Cotización Acero"/>
      <sheetName val="Cotizaciones Diversas"/>
      <sheetName val="M.O. Plomería"/>
      <sheetName val="Piezas Plomería"/>
      <sheetName val="Insumos"/>
      <sheetName val="M.O."/>
      <sheetName val="Ponderación"/>
      <sheetName val="Hoja Resumen"/>
      <sheetName val="Apto. #1202"/>
      <sheetName val="Apto. #1203"/>
      <sheetName val="Pisos Terraza Penthouse"/>
      <sheetName val="PVC"/>
      <sheetName val="Unified Pagos- factura_rep.tx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9">
          <cell r="I29">
            <v>277.11900900900901</v>
          </cell>
        </row>
      </sheetData>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DESCRIPCION"/>
      <sheetName val="Muros Interiores h=2.8 m "/>
      <sheetName val="MurosInt.h=2.8 m U C con plycem"/>
      <sheetName val="MurosInt.h=2.8 m Plycem 2 lados"/>
      <sheetName val="Plafond Sheetrock"/>
      <sheetName val="Cornisa de 2 pie"/>
      <sheetName val="Cornisa de 2.62 pie"/>
      <sheetName val="Volumetria piso 16"/>
      <sheetName val="Hoja de calculo Recubrimiento"/>
      <sheetName val="Calculo Metales NIVEL 17"/>
      <sheetName val="Ana.precios un"/>
      <sheetName val="Factura (813)"/>
      <sheetName val="Analisis"/>
      <sheetName val="Insumos materiales"/>
      <sheetName val="Costos Mano de Obra"/>
      <sheetName val="Ana. Horm mexc mort"/>
      <sheetName val="Análisis"/>
      <sheetName val="Resumen Precio Equipos"/>
    </sheetNames>
    <sheetDataSet>
      <sheetData sheetId="0">
        <row r="30">
          <cell r="L30">
            <v>6.7</v>
          </cell>
        </row>
        <row r="31">
          <cell r="L31">
            <v>6.7</v>
          </cell>
        </row>
        <row r="35">
          <cell r="L35">
            <v>13.1976</v>
          </cell>
        </row>
        <row r="36">
          <cell r="L36">
            <v>7.3216000000000001</v>
          </cell>
        </row>
        <row r="38">
          <cell r="L38">
            <v>203.57</v>
          </cell>
        </row>
        <row r="40">
          <cell r="L40">
            <v>425</v>
          </cell>
        </row>
        <row r="41">
          <cell r="L41">
            <v>50.4</v>
          </cell>
        </row>
        <row r="43">
          <cell r="L43">
            <v>41.552000000000007</v>
          </cell>
        </row>
      </sheetData>
      <sheetData sheetId="1" refreshError="1"/>
      <sheetData sheetId="2" refreshError="1"/>
      <sheetData sheetId="3">
        <row r="64">
          <cell r="E64">
            <v>659.64462033685038</v>
          </cell>
        </row>
      </sheetData>
      <sheetData sheetId="4">
        <row r="64">
          <cell r="E64">
            <v>828.71794233657636</v>
          </cell>
        </row>
      </sheetData>
      <sheetData sheetId="5">
        <row r="54">
          <cell r="E54">
            <v>281.22417445913197</v>
          </cell>
        </row>
      </sheetData>
      <sheetData sheetId="6">
        <row r="60">
          <cell r="E60">
            <v>512.8477123357377</v>
          </cell>
        </row>
      </sheetData>
      <sheetData sheetId="7">
        <row r="60">
          <cell r="E60">
            <v>519.29974515533274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
      <sheetName val="SALARIOS"/>
      <sheetName val="M.O."/>
      <sheetName val="HORM. Y MORTEROS."/>
      <sheetName val="ANALISIS FRED"/>
      <sheetName val="ANALISIS"/>
      <sheetName val="Ana.MELLIZAS"/>
      <sheetName val="PRES_BNP"/>
      <sheetName val="PRES_1erNivel"/>
      <sheetName val="PRES_2doNivel"/>
      <sheetName val="Pres_InstSanit."/>
      <sheetName val="Pres_InstElect."/>
      <sheetName val="RESUMEN"/>
      <sheetName val="LISTADO INSUMOS DEL 2000"/>
      <sheetName val="COSTO INDIRECTO"/>
      <sheetName val="OPERADORES EQUIPOS"/>
      <sheetName val="Listado Equipos a utilizar"/>
      <sheetName val="Insumos"/>
      <sheetName val="Analisis Unit. "/>
      <sheetName val="Cargas Sociales"/>
      <sheetName val="EQUIPOS"/>
      <sheetName val="M_O_"/>
      <sheetName val="HORM__Y_MORTEROS_"/>
      <sheetName val="ANALISIS_FRED"/>
      <sheetName val="Ana_MELLIZAS"/>
      <sheetName val="Pres_InstSanit_"/>
      <sheetName val="Pres_InstElect_"/>
      <sheetName val="Listado_Equipos_a_utilizar"/>
      <sheetName val="COSTO_INDIRECTO"/>
      <sheetName val="OPERADORES_EQUIPOS"/>
      <sheetName val="LISTADO_INSUMOS_DEL_2000"/>
      <sheetName val="Analisis_Unit__"/>
      <sheetName val="Cargas_Sociales"/>
      <sheetName val="M_O_1"/>
      <sheetName val="HORM__Y_MORTEROS_1"/>
      <sheetName val="ANALISIS_FRED1"/>
      <sheetName val="Ana_MELLIZAS1"/>
      <sheetName val="Pres_InstSanit_1"/>
      <sheetName val="Pres_InstElect_1"/>
      <sheetName val="Listado_Equipos_a_utilizar1"/>
      <sheetName val="COSTO_INDIRECTO1"/>
      <sheetName val="OPERADORES_EQUIPOS1"/>
      <sheetName val="LISTADO_INSUMOS_DEL_20001"/>
      <sheetName val="Analisis_Unit__1"/>
      <sheetName val="Cargas_Sociales1"/>
      <sheetName val="M_O_2"/>
      <sheetName val="HORM__Y_MORTEROS_2"/>
      <sheetName val="ANALISIS_FRED2"/>
      <sheetName val="Ana_MELLIZAS2"/>
      <sheetName val="Pres_InstSanit_2"/>
      <sheetName val="Pres_InstElect_2"/>
      <sheetName val="Listado_Equipos_a_utilizar2"/>
      <sheetName val="COSTO_INDIRECTO2"/>
      <sheetName val="OPERADORES_EQUIPOS2"/>
      <sheetName val="LISTADO_INSUMOS_DEL_20002"/>
      <sheetName val="Analisis_Unit__2"/>
      <sheetName val="Cargas_Sociales2"/>
      <sheetName val="M_O_3"/>
      <sheetName val="HORM__Y_MORTEROS_3"/>
      <sheetName val="ANALISIS_FRED3"/>
      <sheetName val="Ana_MELLIZAS3"/>
      <sheetName val="Pres_InstSanit_3"/>
      <sheetName val="Pres_InstElect_3"/>
      <sheetName val="Listado_Equipos_a_utilizar3"/>
      <sheetName val="COSTO_INDIRECTO3"/>
      <sheetName val="OPERADORES_EQUIPOS3"/>
      <sheetName val="LISTADO_INSUMOS_DEL_20003"/>
      <sheetName val="Analisis_Unit__3"/>
      <sheetName val="Cargas_Sociales3"/>
      <sheetName val="qqVgas"/>
      <sheetName val="MATERIALES"/>
      <sheetName val="OBRAMANO"/>
      <sheetName val="ANALISIS H-A "/>
      <sheetName val="Jornal"/>
      <sheetName val="Unified Pagos- factura_rep.txt"/>
      <sheetName val="M_O_4"/>
      <sheetName val="HORM__Y_MORTEROS_4"/>
      <sheetName val="ANALISIS_FRED4"/>
      <sheetName val="Ana_MELLIZAS4"/>
      <sheetName val="Pres_InstSanit_4"/>
      <sheetName val="Pres_InstElect_4"/>
      <sheetName val="Listado_Equipos_a_utilizar4"/>
      <sheetName val="COSTO_INDIRECTO4"/>
      <sheetName val="OPERADORES_EQUIPOS4"/>
      <sheetName val="LISTADO_INSUMOS_DEL_20004"/>
      <sheetName val="Analisis_Unit__4"/>
      <sheetName val="Cargas_Sociales4"/>
      <sheetName val="M_O_5"/>
      <sheetName val="HORM__Y_MORTEROS_5"/>
      <sheetName val="ANALISIS_FRED5"/>
      <sheetName val="Ana_MELLIZAS5"/>
      <sheetName val="Pres_InstSanit_5"/>
      <sheetName val="Pres_InstElect_5"/>
      <sheetName val="Listado_Equipos_a_utilizar5"/>
      <sheetName val="COSTO_INDIRECTO5"/>
      <sheetName val="OPERADORES_EQUIPOS5"/>
      <sheetName val="LISTADO_INSUMOS_DEL_20005"/>
      <sheetName val="Analisis_Unit__5"/>
      <sheetName val="Cargas_Sociales5"/>
      <sheetName val="INSUMO"/>
      <sheetName val="MANO DE OBRA"/>
      <sheetName val="Insumos materiales"/>
      <sheetName val="Costos Mano de Obra"/>
      <sheetName val="Ana. Horm mexc mort"/>
      <sheetName val="Pu-Sanit."/>
      <sheetName val="Mat"/>
      <sheetName val="anal term"/>
      <sheetName val="Sheet4"/>
      <sheetName val="Sheet5"/>
      <sheetName val="análisis de precios"/>
      <sheetName val="caseta de planta"/>
      <sheetName val="Mezcla"/>
      <sheetName val="analisis de costo"/>
      <sheetName val="Col.Amarre"/>
      <sheetName val="Escalera"/>
      <sheetName val="Muros"/>
      <sheetName val="Precio"/>
      <sheetName val="CUBICACION"/>
      <sheetName val="MOCuadrillas"/>
      <sheetName val="Ana"/>
      <sheetName val="ANALISIS STO DGO"/>
      <sheetName val="UASD"/>
      <sheetName val="MO"/>
      <sheetName val="anál de costos (2)"/>
      <sheetName val="Analisis1"/>
      <sheetName val="Obra de Mano"/>
      <sheetName val="M_O_6"/>
      <sheetName val="HORM__Y_MORTEROS_6"/>
      <sheetName val="ANALISIS_FRED6"/>
      <sheetName val="Ana_MELLIZAS6"/>
      <sheetName val="Pres_InstSanit_6"/>
      <sheetName val="Pres_InstElect_6"/>
      <sheetName val="LISTADO_INSUMOS_DEL_20006"/>
      <sheetName val="COSTO_INDIRECTO6"/>
      <sheetName val="OPERADORES_EQUIPOS6"/>
      <sheetName val="Listado_Equipos_a_utilizar6"/>
      <sheetName val="Analisis_Unit__6"/>
      <sheetName val="Cargas_Sociales6"/>
      <sheetName val="Unified_Pagos-_factura_rep_txt"/>
      <sheetName val="ANALISIS_H-A_"/>
      <sheetName val="MANO_DE_OBRA"/>
      <sheetName val="Insumos_materiales"/>
      <sheetName val="Costos_Mano_de_Obra"/>
      <sheetName val="Ana__Horm_mexc_mort"/>
      <sheetName val="Pu-Sanit_"/>
      <sheetName val="anal_term"/>
      <sheetName val="análisis_de_precios"/>
      <sheetName val="caseta_de_planta"/>
      <sheetName val="analisis_de_costo"/>
      <sheetName val="Col_Amarre"/>
      <sheetName val="ANALISIS_STO_DGO"/>
      <sheetName val="Obra_de_Mano"/>
      <sheetName val="anál_de_costos_(2)"/>
    </sheetNames>
    <sheetDataSet>
      <sheetData sheetId="0" refreshError="1">
        <row r="767">
          <cell r="D767">
            <v>20</v>
          </cell>
        </row>
        <row r="770">
          <cell r="D770">
            <v>45.14</v>
          </cell>
        </row>
      </sheetData>
      <sheetData sheetId="1" refreshError="1">
        <row r="10">
          <cell r="C10">
            <v>350</v>
          </cell>
        </row>
      </sheetData>
      <sheetData sheetId="2" refreshError="1"/>
      <sheetData sheetId="3" refreshError="1">
        <row r="10">
          <cell r="C10">
            <v>350</v>
          </cell>
        </row>
        <row r="212">
          <cell r="H212">
            <v>2563.4295469815961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ow r="10">
          <cell r="C10">
            <v>43335</v>
          </cell>
        </row>
      </sheetData>
      <sheetData sheetId="22">
        <row r="10">
          <cell r="C10">
            <v>43335</v>
          </cell>
        </row>
      </sheetData>
      <sheetData sheetId="23">
        <row r="212">
          <cell r="H212">
            <v>2563.4295469815961</v>
          </cell>
        </row>
      </sheetData>
      <sheetData sheetId="24">
        <row r="212">
          <cell r="H212">
            <v>2563.4295469815961</v>
          </cell>
        </row>
      </sheetData>
      <sheetData sheetId="25">
        <row r="212">
          <cell r="H212">
            <v>2563.4295469815961</v>
          </cell>
        </row>
      </sheetData>
      <sheetData sheetId="26">
        <row r="212">
          <cell r="H212">
            <v>2563.4295469815961</v>
          </cell>
        </row>
      </sheetData>
      <sheetData sheetId="27">
        <row r="212">
          <cell r="H212">
            <v>2563.4295469815961</v>
          </cell>
        </row>
      </sheetData>
      <sheetData sheetId="28">
        <row r="212">
          <cell r="H212">
            <v>2563.4295469815961</v>
          </cell>
        </row>
      </sheetData>
      <sheetData sheetId="29">
        <row r="212">
          <cell r="H212">
            <v>2563.4295469815961</v>
          </cell>
        </row>
      </sheetData>
      <sheetData sheetId="30">
        <row r="212">
          <cell r="H212">
            <v>2563.4295469815961</v>
          </cell>
        </row>
      </sheetData>
      <sheetData sheetId="31">
        <row r="212">
          <cell r="H212">
            <v>2563.4295469815961</v>
          </cell>
        </row>
      </sheetData>
      <sheetData sheetId="32">
        <row r="212">
          <cell r="H212">
            <v>2563.4295469815961</v>
          </cell>
        </row>
      </sheetData>
      <sheetData sheetId="33">
        <row r="212">
          <cell r="H212">
            <v>2563.4295469815961</v>
          </cell>
        </row>
      </sheetData>
      <sheetData sheetId="34">
        <row r="212">
          <cell r="H212">
            <v>2563.4295469815961</v>
          </cell>
        </row>
      </sheetData>
      <sheetData sheetId="35">
        <row r="212">
          <cell r="H212">
            <v>2563.4295469815961</v>
          </cell>
        </row>
      </sheetData>
      <sheetData sheetId="36">
        <row r="212">
          <cell r="H212">
            <v>2563.4295469815961</v>
          </cell>
        </row>
      </sheetData>
      <sheetData sheetId="37">
        <row r="212">
          <cell r="H212">
            <v>2563.4295469815961</v>
          </cell>
        </row>
      </sheetData>
      <sheetData sheetId="38">
        <row r="212">
          <cell r="H212">
            <v>2563.4295469815961</v>
          </cell>
        </row>
      </sheetData>
      <sheetData sheetId="39">
        <row r="212">
          <cell r="H212">
            <v>2563.4295469815961</v>
          </cell>
        </row>
      </sheetData>
      <sheetData sheetId="40">
        <row r="212">
          <cell r="H212">
            <v>2563.4295469815961</v>
          </cell>
        </row>
      </sheetData>
      <sheetData sheetId="41">
        <row r="212">
          <cell r="H212">
            <v>2563.4295469815961</v>
          </cell>
        </row>
      </sheetData>
      <sheetData sheetId="42">
        <row r="212">
          <cell r="H212">
            <v>2563.4295469815961</v>
          </cell>
        </row>
      </sheetData>
      <sheetData sheetId="43">
        <row r="212">
          <cell r="H212">
            <v>2563.4295469815961</v>
          </cell>
        </row>
      </sheetData>
      <sheetData sheetId="44">
        <row r="212">
          <cell r="H212">
            <v>2563.4295469815961</v>
          </cell>
        </row>
      </sheetData>
      <sheetData sheetId="45">
        <row r="212">
          <cell r="H212">
            <v>2563.4295469815961</v>
          </cell>
        </row>
      </sheetData>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ow r="10">
          <cell r="C10">
            <v>43335</v>
          </cell>
        </row>
      </sheetData>
      <sheetData sheetId="66">
        <row r="10">
          <cell r="C10">
            <v>43335</v>
          </cell>
        </row>
      </sheetData>
      <sheetData sheetId="67">
        <row r="10">
          <cell r="C10">
            <v>43335</v>
          </cell>
        </row>
      </sheetData>
      <sheetData sheetId="68">
        <row r="10">
          <cell r="C10">
            <v>43335</v>
          </cell>
        </row>
      </sheetData>
      <sheetData sheetId="69">
        <row r="10">
          <cell r="C10">
            <v>43335</v>
          </cell>
        </row>
      </sheetData>
      <sheetData sheetId="70" refreshError="1"/>
      <sheetData sheetId="71" refreshError="1"/>
      <sheetData sheetId="72" refreshError="1"/>
      <sheetData sheetId="73" refreshError="1"/>
      <sheetData sheetId="74">
        <row r="10">
          <cell r="C10">
            <v>43335</v>
          </cell>
        </row>
      </sheetData>
      <sheetData sheetId="75">
        <row r="10">
          <cell r="C10">
            <v>43335</v>
          </cell>
        </row>
      </sheetData>
      <sheetData sheetId="76"/>
      <sheetData sheetId="77"/>
      <sheetData sheetId="78">
        <row r="10">
          <cell r="C10">
            <v>43335</v>
          </cell>
        </row>
      </sheetData>
      <sheetData sheetId="79">
        <row r="10">
          <cell r="C10">
            <v>43335</v>
          </cell>
        </row>
      </sheetData>
      <sheetData sheetId="80">
        <row r="10">
          <cell r="C10">
            <v>43335</v>
          </cell>
        </row>
      </sheetData>
      <sheetData sheetId="81">
        <row r="10">
          <cell r="C10">
            <v>43335</v>
          </cell>
        </row>
      </sheetData>
      <sheetData sheetId="82"/>
      <sheetData sheetId="83">
        <row r="10">
          <cell r="C10">
            <v>43335</v>
          </cell>
        </row>
      </sheetData>
      <sheetData sheetId="84">
        <row r="10">
          <cell r="C10">
            <v>43335</v>
          </cell>
        </row>
      </sheetData>
      <sheetData sheetId="85">
        <row r="10">
          <cell r="C10">
            <v>43335</v>
          </cell>
        </row>
      </sheetData>
      <sheetData sheetId="86"/>
      <sheetData sheetId="87"/>
      <sheetData sheetId="88">
        <row r="10">
          <cell r="C10">
            <v>43335</v>
          </cell>
        </row>
      </sheetData>
      <sheetData sheetId="89">
        <row r="10">
          <cell r="C10">
            <v>43335</v>
          </cell>
        </row>
      </sheetData>
      <sheetData sheetId="90">
        <row r="10">
          <cell r="C10">
            <v>43335</v>
          </cell>
        </row>
      </sheetData>
      <sheetData sheetId="91"/>
      <sheetData sheetId="92"/>
      <sheetData sheetId="93">
        <row r="10">
          <cell r="C10">
            <v>43335</v>
          </cell>
        </row>
      </sheetData>
      <sheetData sheetId="94">
        <row r="10">
          <cell r="C10">
            <v>43335</v>
          </cell>
        </row>
      </sheetData>
      <sheetData sheetId="95"/>
      <sheetData sheetId="96"/>
      <sheetData sheetId="97"/>
      <sheetData sheetId="98">
        <row r="10">
          <cell r="C10">
            <v>43335</v>
          </cell>
        </row>
      </sheetData>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
      <sheetName val="MO"/>
      <sheetName val="C.S."/>
      <sheetName val="PRESU"/>
      <sheetName val="Analisis formato"/>
      <sheetName val="REGISTROS DE LADRILLOS Y H.A. "/>
      <sheetName val="analisis basicos"/>
      <sheetName val="ANALISIS "/>
      <sheetName val="Analisis Complementarios "/>
      <sheetName val="COLOCACION DE TUBERIA"/>
      <sheetName val="MOVIMIENTO DE TIERRA"/>
      <sheetName val=" MOVIMIENTO DE TIERRA EQUIPO"/>
      <sheetName val="ANCLAJES DE H.A."/>
      <sheetName val="PVC"/>
      <sheetName val="POLIETILENO"/>
    </sheetNames>
    <sheetDataSet>
      <sheetData sheetId="0">
        <row r="231">
          <cell r="D231">
            <v>4085</v>
          </cell>
        </row>
        <row r="234">
          <cell r="D234">
            <v>1495</v>
          </cell>
        </row>
        <row r="242">
          <cell r="D242">
            <v>4920.49</v>
          </cell>
        </row>
        <row r="244">
          <cell r="D244">
            <v>1465.21</v>
          </cell>
        </row>
        <row r="284">
          <cell r="D284">
            <v>9375</v>
          </cell>
        </row>
        <row r="298">
          <cell r="D298">
            <v>2160</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Plastbau "/>
      <sheetName val="Insumos"/>
      <sheetName val="Análisis"/>
      <sheetName val="HOTEL SUNSCAPE EDF. I"/>
      <sheetName val="Hormigones Bavaro"/>
      <sheetName val="Parte Electrica"/>
      <sheetName val="Arcos"/>
      <sheetName val="Cronograma"/>
      <sheetName val="INS"/>
      <sheetName val="HORM. Y MORTEROS."/>
      <sheetName val="SALARIOS"/>
      <sheetName val="Listado Equipos a utilizar"/>
      <sheetName val="Desembolso de Caja"/>
      <sheetName val="Materiales"/>
      <sheetName val="Analisis"/>
      <sheetName val="INSUMO"/>
      <sheetName val="Mezcla"/>
    </sheetNames>
    <sheetDataSet>
      <sheetData sheetId="0"/>
      <sheetData sheetId="1" refreshError="1"/>
      <sheetData sheetId="2">
        <row r="261">
          <cell r="D261">
            <v>8760.1070946448017</v>
          </cell>
        </row>
        <row r="525">
          <cell r="D525">
            <v>6325.6686946448008</v>
          </cell>
        </row>
        <row r="1164">
          <cell r="D1164">
            <v>51.690176000000001</v>
          </cell>
        </row>
      </sheetData>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Hotel Sunscape "/>
      <sheetName val="Presentacion Hotel Sunscape (2)"/>
      <sheetName val="Resumen Hotel Sunscape II"/>
      <sheetName val="LOBBY Y AREA DE OFICINAS"/>
      <sheetName val="BAR DE LOBBY"/>
      <sheetName val="AREA DE ESPECTACULOS"/>
      <sheetName val="COMEDOR RESTAURANT"/>
      <sheetName val="MODULO DE COCINA"/>
      <sheetName val="EXPLORERS CLUB"/>
      <sheetName val="RESTAURANT DE PLAYA"/>
      <sheetName val="CENTRO SPA Y GIMNASIO"/>
      <sheetName val="EDIF. VEST. Y OFICINAS DE PERS."/>
      <sheetName val="PISCINAS"/>
      <sheetName val="PALAPAS DEPORTES ACUATICOS"/>
      <sheetName val="EDIFICIO DE PERSONAL"/>
      <sheetName val="PALAPA WET BAR"/>
      <sheetName val="PALAPA BAR"/>
      <sheetName val="EDIFICIO DE EMPLEADOS I"/>
      <sheetName val="EDIFICIO DE EMPLEADOS II"/>
      <sheetName val="LAVANDERIA"/>
      <sheetName val="PALAPAS DEPORTES"/>
      <sheetName val="PALAPA WC Y TOALLAS"/>
      <sheetName val="TEMPLETE DE BODAS"/>
      <sheetName val="COFEE BAR"/>
      <sheetName val="AREAS EXT CAMINOSY CALLES HOTEL"/>
      <sheetName val="CANCHA DE FUBOLITO"/>
      <sheetName val="CANCHA DE TENNIS"/>
      <sheetName val="CASETA GUARDIAN"/>
      <sheetName val="CISTERNA"/>
      <sheetName val="Insumos"/>
      <sheetName val="Análisis"/>
      <sheetName val="Muros Interiores h=2.8 m "/>
      <sheetName val="Hormigones Bavaro"/>
      <sheetName val="Listado Equipos a utilizar"/>
      <sheetName val="Datos a Proje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65">
          <cell r="C65">
            <v>3449.4880000000003</v>
          </cell>
        </row>
      </sheetData>
      <sheetData sheetId="28">
        <row r="163">
          <cell r="D163">
            <v>4173.9325396235208</v>
          </cell>
        </row>
      </sheetData>
      <sheetData sheetId="29">
        <row r="65">
          <cell r="C65">
            <v>3449.4880000000003</v>
          </cell>
        </row>
        <row r="207">
          <cell r="C207">
            <v>307.06319702602235</v>
          </cell>
        </row>
      </sheetData>
      <sheetData sheetId="30">
        <row r="163">
          <cell r="D163">
            <v>4173.9325396235208</v>
          </cell>
        </row>
        <row r="207">
          <cell r="D207">
            <v>1956.0864615839996</v>
          </cell>
        </row>
        <row r="242">
          <cell r="D242">
            <v>303.18600521235203</v>
          </cell>
        </row>
        <row r="324">
          <cell r="D324">
            <v>10743.444821990295</v>
          </cell>
        </row>
        <row r="345">
          <cell r="D345">
            <v>8896.8764318970934</v>
          </cell>
        </row>
        <row r="503">
          <cell r="D503">
            <v>3374.4886690559997</v>
          </cell>
        </row>
        <row r="557">
          <cell r="D557">
            <v>261.37686356797445</v>
          </cell>
        </row>
        <row r="624">
          <cell r="D624">
            <v>7246.458215866026</v>
          </cell>
        </row>
        <row r="653">
          <cell r="D653">
            <v>6874.6497891993595</v>
          </cell>
        </row>
        <row r="1042">
          <cell r="D1042">
            <v>24.834825970240004</v>
          </cell>
        </row>
        <row r="1256">
          <cell r="D1256">
            <v>589.12297128</v>
          </cell>
        </row>
        <row r="1266">
          <cell r="D1266">
            <v>72.449601096799995</v>
          </cell>
        </row>
        <row r="1340">
          <cell r="D1340">
            <v>353.10569752513288</v>
          </cell>
        </row>
        <row r="1549">
          <cell r="D1549">
            <v>51.690176000000001</v>
          </cell>
        </row>
        <row r="1556">
          <cell r="D1556">
            <v>79.600000000000009</v>
          </cell>
        </row>
      </sheetData>
      <sheetData sheetId="31"/>
      <sheetData sheetId="32"/>
      <sheetData sheetId="33" refreshError="1"/>
      <sheetData sheetId="34"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gas Sociales"/>
      <sheetName val="cuantias qq"/>
      <sheetName val="Cant. capabeg rell"/>
      <sheetName val="cant de ventanas y puertas"/>
      <sheetName val="cant Dimensiones losas"/>
      <sheetName val="cant hormigon armado"/>
      <sheetName val="Base de datos Res. Nicole I"/>
      <sheetName val="Insumos materiales"/>
      <sheetName val="Costos Mano de Obra"/>
      <sheetName val="Elaborac. Product todo costo"/>
      <sheetName val="Tabla Insumos materiales"/>
      <sheetName val="Tabla Costos Mano de Obra"/>
      <sheetName val="Tabla Elabor. Product todo cost"/>
      <sheetName val="Ana. Horm mexc mort"/>
      <sheetName val="Ana. blocks y termin."/>
      <sheetName val="Ana. pint. y mas "/>
      <sheetName val="Plomeria "/>
      <sheetName val="Análisis"/>
      <sheetName val="Ana"/>
      <sheetName val="a"/>
      <sheetName val="Cargas_Sociales"/>
      <sheetName val="cuantias_qq"/>
      <sheetName val="Cant__capabeg_rell"/>
      <sheetName val="cant_de_ventanas_y_puertas"/>
      <sheetName val="cant_Dimensiones_losas"/>
      <sheetName val="cant_hormigon_armado"/>
      <sheetName val="Base_de_datos_Res__Nicole_I"/>
      <sheetName val="Insumos_materiales"/>
      <sheetName val="Costos_Mano_de_Obra"/>
      <sheetName val="Elaborac__Product_todo_costo"/>
      <sheetName val="Tabla_Insumos_materiales"/>
      <sheetName val="Tabla_Costos_Mano_de_Obra"/>
      <sheetName val="Tabla_Elabor__Product_todo_cost"/>
      <sheetName val="Ana__Horm_mexc_mort"/>
      <sheetName val="Ana__blocks_y_termin_"/>
      <sheetName val="Ana__pint__y_mas_"/>
      <sheetName val="Plomeria_"/>
      <sheetName val="PRECIOS"/>
      <sheetName val="analisis"/>
      <sheetName val="Cargas_Sociales1"/>
      <sheetName val="cuantias_qq1"/>
      <sheetName val="Cant__capabeg_rell1"/>
      <sheetName val="cant_de_ventanas_y_puertas1"/>
      <sheetName val="cant_Dimensiones_losas1"/>
      <sheetName val="cant_hormigon_armado1"/>
      <sheetName val="Base_de_datos_Res__Nicole_I1"/>
      <sheetName val="Insumos_materiales1"/>
      <sheetName val="Costos_Mano_de_Obra1"/>
      <sheetName val="Elaborac__Product_todo_costo1"/>
      <sheetName val="Tabla_Insumos_materiales1"/>
      <sheetName val="Tabla_Costos_Mano_de_Obra1"/>
      <sheetName val="Tabla_Elabor__Product_todo_cos1"/>
      <sheetName val="Ana__Horm_mexc_mort1"/>
      <sheetName val="Ana__blocks_y_termin_1"/>
      <sheetName val="Ana__pint__y_mas_1"/>
      <sheetName val="Plomeria_1"/>
      <sheetName val="Cargas_Sociales2"/>
      <sheetName val="cuantias_qq2"/>
      <sheetName val="Cant__capabeg_rell2"/>
      <sheetName val="cant_de_ventanas_y_puertas2"/>
      <sheetName val="cant_Dimensiones_losas2"/>
      <sheetName val="cant_hormigon_armado2"/>
      <sheetName val="Base_de_datos_Res__Nicole_I2"/>
      <sheetName val="Insumos_materiales2"/>
      <sheetName val="Costos_Mano_de_Obra2"/>
      <sheetName val="Elaborac__Product_todo_costo2"/>
      <sheetName val="Tabla_Insumos_materiales2"/>
      <sheetName val="Tabla_Costos_Mano_de_Obra2"/>
      <sheetName val="Tabla_Elabor__Product_todo_cos2"/>
      <sheetName val="Ana__Horm_mexc_mort2"/>
      <sheetName val="Ana__blocks_y_termin_2"/>
      <sheetName val="Ana__pint__y_mas_2"/>
      <sheetName val="Plomeria_2"/>
      <sheetName val="Cargas_Sociales3"/>
      <sheetName val="cuantias_qq3"/>
      <sheetName val="Cant__capabeg_rell3"/>
      <sheetName val="cant_de_ventanas_y_puertas3"/>
      <sheetName val="cant_Dimensiones_losas3"/>
      <sheetName val="cant_hormigon_armado3"/>
      <sheetName val="Base_de_datos_Res__Nicole_I3"/>
      <sheetName val="Insumos_materiales3"/>
      <sheetName val="Costos_Mano_de_Obra3"/>
      <sheetName val="Elaborac__Product_todo_costo3"/>
      <sheetName val="Tabla_Insumos_materiales3"/>
      <sheetName val="Tabla_Costos_Mano_de_Obra3"/>
      <sheetName val="Tabla_Elabor__Product_todo_cos3"/>
      <sheetName val="Ana__Horm_mexc_mort3"/>
      <sheetName val="Ana__blocks_y_termin_3"/>
      <sheetName val="Ana__pint__y_mas_3"/>
      <sheetName val="Plomeria_3"/>
      <sheetName val="Cargas_Sociales4"/>
      <sheetName val="cuantias_qq4"/>
      <sheetName val="Cant__capabeg_rell4"/>
      <sheetName val="cant_de_ventanas_y_puertas4"/>
      <sheetName val="cant_Dimensiones_losas4"/>
      <sheetName val="cant_hormigon_armado4"/>
      <sheetName val="Base_de_datos_Res__Nicole_I4"/>
      <sheetName val="Insumos_materiales4"/>
      <sheetName val="Costos_Mano_de_Obra4"/>
      <sheetName val="Elaborac__Product_todo_costo4"/>
      <sheetName val="Tabla_Insumos_materiales4"/>
      <sheetName val="Tabla_Costos_Mano_de_Obra4"/>
      <sheetName val="Tabla_Elabor__Product_todo_cos4"/>
      <sheetName val="Ana__Horm_mexc_mort4"/>
      <sheetName val="Ana__blocks_y_termin_4"/>
      <sheetName val="Ana__pint__y_mas_4"/>
      <sheetName val="Plomeria_4"/>
      <sheetName val="Cargas_Sociales5"/>
      <sheetName val="cuantias_qq5"/>
      <sheetName val="Cant__capabeg_rell5"/>
      <sheetName val="cant_de_ventanas_y_puertas5"/>
      <sheetName val="cant_Dimensiones_losas5"/>
      <sheetName val="cant_hormigon_armado5"/>
      <sheetName val="Base_de_datos_Res__Nicole_I5"/>
      <sheetName val="Insumos_materiales5"/>
      <sheetName val="Costos_Mano_de_Obra5"/>
      <sheetName val="Elaborac__Product_todo_costo5"/>
      <sheetName val="Tabla_Insumos_materiales5"/>
      <sheetName val="Tabla_Costos_Mano_de_Obra5"/>
      <sheetName val="Tabla_Elabor__Product_todo_cos5"/>
      <sheetName val="Ana__Horm_mexc_mort5"/>
      <sheetName val="Ana__blocks_y_termin_5"/>
      <sheetName val="Ana__pint__y_mas_5"/>
      <sheetName val="Plomeria_5"/>
      <sheetName val="MANO DE OBRA"/>
      <sheetName val="Camiones"/>
      <sheetName val="Ebanisteria"/>
      <sheetName val="anal term"/>
      <sheetName val="Mat"/>
      <sheetName val="Jornal"/>
    </sheetNames>
    <sheetDataSet>
      <sheetData sheetId="0">
        <row r="6">
          <cell r="D6">
            <v>820.26717298649987</v>
          </cell>
        </row>
      </sheetData>
      <sheetData sheetId="1">
        <row r="13">
          <cell r="O13">
            <v>50</v>
          </cell>
        </row>
      </sheetData>
      <sheetData sheetId="2">
        <row r="32">
          <cell r="J32">
            <v>120</v>
          </cell>
        </row>
      </sheetData>
      <sheetData sheetId="3">
        <row r="70">
          <cell r="D70">
            <v>3526.3227562500001</v>
          </cell>
        </row>
      </sheetData>
      <sheetData sheetId="4"/>
      <sheetData sheetId="5">
        <row r="32">
          <cell r="J32">
            <v>120</v>
          </cell>
        </row>
      </sheetData>
      <sheetData sheetId="6">
        <row r="13">
          <cell r="O13">
            <v>50</v>
          </cell>
        </row>
      </sheetData>
      <sheetData sheetId="7">
        <row r="32">
          <cell r="J32">
            <v>120</v>
          </cell>
        </row>
      </sheetData>
      <sheetData sheetId="8">
        <row r="13">
          <cell r="O13">
            <v>50</v>
          </cell>
        </row>
        <row r="42">
          <cell r="O42">
            <v>2.8</v>
          </cell>
        </row>
        <row r="46">
          <cell r="O46">
            <v>100</v>
          </cell>
        </row>
        <row r="52">
          <cell r="O52">
            <v>5</v>
          </cell>
        </row>
      </sheetData>
      <sheetData sheetId="9"/>
      <sheetData sheetId="10"/>
      <sheetData sheetId="11"/>
      <sheetData sheetId="12"/>
      <sheetData sheetId="13">
        <row r="70">
          <cell r="D70">
            <v>3526.3227562500001</v>
          </cell>
        </row>
        <row r="85">
          <cell r="D85">
            <v>3343.3686486375004</v>
          </cell>
        </row>
      </sheetData>
      <sheetData sheetId="14">
        <row r="6">
          <cell r="D6">
            <v>820.26717298649987</v>
          </cell>
        </row>
      </sheetData>
      <sheetData sheetId="15"/>
      <sheetData sheetId="16"/>
      <sheetData sheetId="17" refreshError="1"/>
      <sheetData sheetId="18" refreshError="1"/>
      <sheetData sheetId="19" refreshError="1"/>
      <sheetData sheetId="20"/>
      <sheetData sheetId="21"/>
      <sheetData sheetId="22"/>
      <sheetData sheetId="23">
        <row r="32">
          <cell r="J32">
            <v>120</v>
          </cell>
        </row>
      </sheetData>
      <sheetData sheetId="24">
        <row r="13">
          <cell r="O13">
            <v>50</v>
          </cell>
        </row>
      </sheetData>
      <sheetData sheetId="25">
        <row r="32">
          <cell r="J32">
            <v>120</v>
          </cell>
        </row>
      </sheetData>
      <sheetData sheetId="26">
        <row r="13">
          <cell r="O13">
            <v>50</v>
          </cell>
        </row>
      </sheetData>
      <sheetData sheetId="27">
        <row r="13">
          <cell r="O13">
            <v>50</v>
          </cell>
        </row>
      </sheetData>
      <sheetData sheetId="28">
        <row r="13">
          <cell r="O13">
            <v>50</v>
          </cell>
        </row>
      </sheetData>
      <sheetData sheetId="29">
        <row r="13">
          <cell r="O13">
            <v>50</v>
          </cell>
        </row>
      </sheetData>
      <sheetData sheetId="30">
        <row r="6">
          <cell r="D6">
            <v>820.26717298649987</v>
          </cell>
        </row>
      </sheetData>
      <sheetData sheetId="31">
        <row r="32">
          <cell r="J32">
            <v>120</v>
          </cell>
        </row>
      </sheetData>
      <sheetData sheetId="32">
        <row r="6">
          <cell r="D6">
            <v>820.26717298649987</v>
          </cell>
        </row>
      </sheetData>
      <sheetData sheetId="33">
        <row r="6">
          <cell r="D6">
            <v>820.26717298649987</v>
          </cell>
        </row>
      </sheetData>
      <sheetData sheetId="34">
        <row r="6">
          <cell r="D6">
            <v>820.26717298649987</v>
          </cell>
        </row>
      </sheetData>
      <sheetData sheetId="35">
        <row r="6">
          <cell r="D6">
            <v>820.26717298649987</v>
          </cell>
        </row>
      </sheetData>
      <sheetData sheetId="36">
        <row r="6">
          <cell r="D6">
            <v>820.26717298649987</v>
          </cell>
        </row>
      </sheetData>
      <sheetData sheetId="37" refreshError="1"/>
      <sheetData sheetId="38" refreshError="1"/>
      <sheetData sheetId="39"/>
      <sheetData sheetId="40"/>
      <sheetData sheetId="41"/>
      <sheetData sheetId="42">
        <row r="32">
          <cell r="J32">
            <v>120</v>
          </cell>
        </row>
      </sheetData>
      <sheetData sheetId="43">
        <row r="13">
          <cell r="O13">
            <v>50</v>
          </cell>
        </row>
      </sheetData>
      <sheetData sheetId="44">
        <row r="32">
          <cell r="J32">
            <v>120</v>
          </cell>
        </row>
      </sheetData>
      <sheetData sheetId="45">
        <row r="13">
          <cell r="O13">
            <v>50</v>
          </cell>
        </row>
      </sheetData>
      <sheetData sheetId="46">
        <row r="32">
          <cell r="J32">
            <v>120</v>
          </cell>
        </row>
      </sheetData>
      <sheetData sheetId="47">
        <row r="13">
          <cell r="O13">
            <v>50</v>
          </cell>
        </row>
      </sheetData>
      <sheetData sheetId="48">
        <row r="32">
          <cell r="J32">
            <v>120</v>
          </cell>
        </row>
      </sheetData>
      <sheetData sheetId="49">
        <row r="6">
          <cell r="D6">
            <v>820.26717298649987</v>
          </cell>
        </row>
      </sheetData>
      <sheetData sheetId="50">
        <row r="70">
          <cell r="D70">
            <v>3526.3227562500001</v>
          </cell>
        </row>
      </sheetData>
      <sheetData sheetId="51">
        <row r="6">
          <cell r="D6">
            <v>820.26717298649987</v>
          </cell>
        </row>
      </sheetData>
      <sheetData sheetId="52">
        <row r="70">
          <cell r="D70">
            <v>3526.3227562500001</v>
          </cell>
        </row>
      </sheetData>
      <sheetData sheetId="53">
        <row r="6">
          <cell r="D6">
            <v>820.26717298649987</v>
          </cell>
        </row>
      </sheetData>
      <sheetData sheetId="54">
        <row r="70">
          <cell r="D70">
            <v>3526.3227562500001</v>
          </cell>
        </row>
      </sheetData>
      <sheetData sheetId="55">
        <row r="6">
          <cell r="D6">
            <v>820.26717298649987</v>
          </cell>
        </row>
      </sheetData>
      <sheetData sheetId="56"/>
      <sheetData sheetId="57"/>
      <sheetData sheetId="58"/>
      <sheetData sheetId="59"/>
      <sheetData sheetId="60"/>
      <sheetData sheetId="61"/>
      <sheetData sheetId="62"/>
      <sheetData sheetId="63">
        <row r="32">
          <cell r="J32">
            <v>120</v>
          </cell>
        </row>
      </sheetData>
      <sheetData sheetId="64">
        <row r="13">
          <cell r="O13">
            <v>50</v>
          </cell>
        </row>
      </sheetData>
      <sheetData sheetId="65"/>
      <sheetData sheetId="66"/>
      <sheetData sheetId="67"/>
      <sheetData sheetId="68"/>
      <sheetData sheetId="69">
        <row r="70">
          <cell r="D70">
            <v>3526.3227562500001</v>
          </cell>
        </row>
      </sheetData>
      <sheetData sheetId="70">
        <row r="6">
          <cell r="D6">
            <v>820.26717298649987</v>
          </cell>
        </row>
      </sheetData>
      <sheetData sheetId="71"/>
      <sheetData sheetId="72"/>
      <sheetData sheetId="73"/>
      <sheetData sheetId="74"/>
      <sheetData sheetId="75"/>
      <sheetData sheetId="76"/>
      <sheetData sheetId="77"/>
      <sheetData sheetId="78"/>
      <sheetData sheetId="79"/>
      <sheetData sheetId="80">
        <row r="32">
          <cell r="J32">
            <v>120</v>
          </cell>
        </row>
      </sheetData>
      <sheetData sheetId="81">
        <row r="13">
          <cell r="O13">
            <v>50</v>
          </cell>
        </row>
      </sheetData>
      <sheetData sheetId="82"/>
      <sheetData sheetId="83"/>
      <sheetData sheetId="84"/>
      <sheetData sheetId="85"/>
      <sheetData sheetId="86">
        <row r="70">
          <cell r="D70">
            <v>3526.3227562500001</v>
          </cell>
        </row>
      </sheetData>
      <sheetData sheetId="87">
        <row r="6">
          <cell r="D6">
            <v>820.26717298649987</v>
          </cell>
        </row>
      </sheetData>
      <sheetData sheetId="88"/>
      <sheetData sheetId="89"/>
      <sheetData sheetId="90"/>
      <sheetData sheetId="91"/>
      <sheetData sheetId="92"/>
      <sheetData sheetId="93"/>
      <sheetData sheetId="94"/>
      <sheetData sheetId="95"/>
      <sheetData sheetId="96"/>
      <sheetData sheetId="97">
        <row r="32">
          <cell r="J32">
            <v>120</v>
          </cell>
        </row>
      </sheetData>
      <sheetData sheetId="98">
        <row r="13">
          <cell r="O13">
            <v>50</v>
          </cell>
        </row>
      </sheetData>
      <sheetData sheetId="99"/>
      <sheetData sheetId="100"/>
      <sheetData sheetId="101"/>
      <sheetData sheetId="102"/>
      <sheetData sheetId="103">
        <row r="70">
          <cell r="D70">
            <v>3526.3227562500001</v>
          </cell>
        </row>
      </sheetData>
      <sheetData sheetId="104">
        <row r="6">
          <cell r="D6">
            <v>820.26717298649987</v>
          </cell>
        </row>
      </sheetData>
      <sheetData sheetId="105"/>
      <sheetData sheetId="106"/>
      <sheetData sheetId="107"/>
      <sheetData sheetId="108"/>
      <sheetData sheetId="109"/>
      <sheetData sheetId="110"/>
      <sheetData sheetId="111"/>
      <sheetData sheetId="112"/>
      <sheetData sheetId="113"/>
      <sheetData sheetId="114">
        <row r="32">
          <cell r="J32">
            <v>120</v>
          </cell>
        </row>
      </sheetData>
      <sheetData sheetId="115">
        <row r="13">
          <cell r="O13">
            <v>50</v>
          </cell>
        </row>
      </sheetData>
      <sheetData sheetId="116"/>
      <sheetData sheetId="117"/>
      <sheetData sheetId="118"/>
      <sheetData sheetId="119"/>
      <sheetData sheetId="120">
        <row r="70">
          <cell r="D70">
            <v>3526.3227562500001</v>
          </cell>
        </row>
      </sheetData>
      <sheetData sheetId="121">
        <row r="6">
          <cell r="D6">
            <v>820.26717298649987</v>
          </cell>
        </row>
      </sheetData>
      <sheetData sheetId="122"/>
      <sheetData sheetId="123"/>
      <sheetData sheetId="124" refreshError="1"/>
      <sheetData sheetId="125" refreshError="1"/>
      <sheetData sheetId="126" refreshError="1"/>
      <sheetData sheetId="127" refreshError="1"/>
      <sheetData sheetId="128" refreshError="1"/>
      <sheetData sheetId="129"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Plastbau "/>
      <sheetName val="Plafond Sheetrock "/>
      <sheetName val="Plafond Sheetrock2"/>
      <sheetName val="Plafond Sheetrock suspendido"/>
      <sheetName val="Plafond Sheetrock susp. Antihum"/>
      <sheetName val="Hormigones Bavaro"/>
      <sheetName val="Arcos"/>
      <sheetName val="Insumos"/>
      <sheetName val="Análisis"/>
      <sheetName val="Hoja Presentacion "/>
      <sheetName val="Resumen Club de Playa"/>
      <sheetName val="palapabarpiscina"/>
      <sheetName val="palapatoallas"/>
      <sheetName val="FORJADO SANT. REST. DE PLAYA "/>
      <sheetName val="RESTAURANT DE PLAYA"/>
      <sheetName val="PALAPA SNACK BAR"/>
      <sheetName val="PALAPA"/>
      <sheetName val="PASARELAS PALAPA SNACK BAR"/>
      <sheetName val="PASARELAS PALAPA (DOBLES)"/>
      <sheetName val="Cuarto maquina y tanque"/>
      <sheetName val="BAÑOS INTERIORES"/>
      <sheetName val="EXTERIORES CLUB DE PLAYA"/>
      <sheetName val="ESTIMADO COCINA"/>
      <sheetName val="equipos piscina"/>
      <sheetName val="P.I.E.Rest. Playa y Pisc.Bar 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92">
          <cell r="D192">
            <v>4262.3431656800003</v>
          </cell>
        </row>
        <row r="200">
          <cell r="D200">
            <v>3629.3421656800001</v>
          </cell>
        </row>
        <row r="729">
          <cell r="D729">
            <v>6101.5641656799999</v>
          </cell>
        </row>
        <row r="1278">
          <cell r="D1278">
            <v>453.35550609000006</v>
          </cell>
        </row>
        <row r="1293">
          <cell r="D1293">
            <v>226.52595108666665</v>
          </cell>
        </row>
        <row r="1304">
          <cell r="D1304">
            <v>385.28506635666668</v>
          </cell>
        </row>
        <row r="1314">
          <cell r="D1314">
            <v>1091.3609376166667</v>
          </cell>
        </row>
        <row r="1324">
          <cell r="D1324">
            <v>991.92152743666668</v>
          </cell>
        </row>
        <row r="1334">
          <cell r="D1334">
            <v>892.4821172566667</v>
          </cell>
        </row>
        <row r="1344">
          <cell r="D1344">
            <v>693.60329689666662</v>
          </cell>
        </row>
        <row r="1354">
          <cell r="D1354">
            <v>589.16388671666675</v>
          </cell>
        </row>
        <row r="1562">
          <cell r="D1562">
            <v>75.459999999999994</v>
          </cell>
        </row>
        <row r="1570">
          <cell r="D1570">
            <v>204.21084000000002</v>
          </cell>
        </row>
        <row r="1625">
          <cell r="D1625">
            <v>1624.9403733333334</v>
          </cell>
        </row>
        <row r="1633">
          <cell r="D1633">
            <v>596.58149475465325</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1000"/>
      <sheetName val="Estado Financiero"/>
      <sheetName val="Resumen"/>
      <sheetName val="R_Precios_Ajustado "/>
      <sheetName val="Cubicación"/>
      <sheetName val="Pagos"/>
      <sheetName val="Res-Financiero"/>
      <sheetName va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DESCRIPCION"/>
      <sheetName val="Muros Interiores h=2.8 m "/>
      <sheetName val="MurosInt.h=2.8 m U C con plycem"/>
      <sheetName val="MurosInt.h=2.8 m Plycem 2 lados"/>
      <sheetName val="Plafond Sheetrock"/>
      <sheetName val="Cornisa de 2 pie"/>
      <sheetName val="Factura (813)"/>
      <sheetName val="Cornisa de 2.62 pie"/>
      <sheetName val="Volumetria piso 16"/>
      <sheetName val="Hoja de calculo Recubrimiento"/>
      <sheetName val="Calculo Metales NIVEL 17"/>
      <sheetName val="Analisis"/>
      <sheetName val="Análisis"/>
      <sheetName val="Ana.precios un"/>
      <sheetName val="Insumos materiales"/>
      <sheetName val="Costos Mano de Obra"/>
      <sheetName val="Ana. Horm mexc mort"/>
      <sheetName val="Resumen Precio Equipos"/>
    </sheetNames>
    <sheetDataSet>
      <sheetData sheetId="0">
        <row r="30">
          <cell r="L30">
            <v>6.7</v>
          </cell>
        </row>
      </sheetData>
      <sheetData sheetId="1"/>
      <sheetData sheetId="2">
        <row r="64">
          <cell r="E64">
            <v>490.21498365499457</v>
          </cell>
        </row>
      </sheetData>
      <sheetData sheetId="3">
        <row r="64">
          <cell r="E64">
            <v>659.64462033685038</v>
          </cell>
        </row>
      </sheetData>
      <sheetData sheetId="4">
        <row r="64">
          <cell r="E64">
            <v>828.71794233657636</v>
          </cell>
        </row>
      </sheetData>
      <sheetData sheetId="5">
        <row r="54">
          <cell r="E54">
            <v>281.22417445913197</v>
          </cell>
        </row>
      </sheetData>
      <sheetData sheetId="6">
        <row r="60">
          <cell r="E60">
            <v>512.8477123357377</v>
          </cell>
        </row>
      </sheetData>
      <sheetData sheetId="7"/>
      <sheetData sheetId="8">
        <row r="60">
          <cell r="E60">
            <v>519.29974515533274</v>
          </cell>
        </row>
      </sheetData>
      <sheetData sheetId="9">
        <row r="60">
          <cell r="E60">
            <v>519.29974515533274</v>
          </cell>
        </row>
      </sheetData>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1"/>
      <sheetName val="Insumos RD"/>
      <sheetName val="Factor Salarial"/>
      <sheetName val="costo horario equipos varios"/>
      <sheetName val="costo planta Hormigon100"/>
      <sheetName val="costo planta Hormigon180"/>
      <sheetName val="costo Hor tractor D8RII"/>
      <sheetName val="costo Hor tractor D4K2 XL"/>
      <sheetName val="costo planta Hormigon45"/>
      <sheetName val="costo Hor Motoniv 120K"/>
      <sheetName val="costo Hor tractor D6R"/>
      <sheetName val="costo Hor tractor D8T"/>
      <sheetName val="costo Hor tractor D6N LGP"/>
      <sheetName val="costo grua 35ton"/>
      <sheetName val="costo horario BOMBA CONCRETO"/>
    </sheetNames>
    <sheetDataSet>
      <sheetData sheetId="0"/>
      <sheetData sheetId="1">
        <row r="152">
          <cell r="G152">
            <v>120000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RNDIMTO"/>
      <sheetName val="M.O."/>
      <sheetName val="ANA"/>
      <sheetName val="RESU"/>
      <sheetName val="INDISE"/>
    </sheetNames>
    <sheetDataSet>
      <sheetData sheetId="0"/>
      <sheetData sheetId="1"/>
      <sheetData sheetId="2"/>
      <sheetData sheetId="3"/>
      <sheetData sheetId="4"/>
      <sheetData sheetId="5"/>
      <sheetData sheetId="6"/>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 Comision"/>
      <sheetName val="PRES. FORMATO INAPA"/>
      <sheetName val="ANALISIS "/>
      <sheetName val="tarifa equipo-13"/>
      <sheetName val="tarifa equipo (2)"/>
      <sheetName val="DISTANCIA ACARREO"/>
      <sheetName val="ASFALTADO"/>
      <sheetName val="BASE Y SUB-BASE"/>
      <sheetName val="ACERA Y CONTENES"/>
      <sheetName val="Alcantarilla"/>
      <sheetName val="ANALISIS"/>
      <sheetName val="ANALISIS A USAR"/>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STO DGO"/>
    </sheetNames>
    <sheetDataSet>
      <sheetData sheetId="0"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eros Vigas Entrepiso"/>
      <sheetName val="Aceros columnas n1-2"/>
      <sheetName val="Acero Zapata"/>
      <sheetName val="Res Cuantia N1-2"/>
      <sheetName val="Res Cuantia Z"/>
      <sheetName val="INSUMOSJES"/>
      <sheetName val="cot.puer.ven"/>
      <sheetName val="insumos"/>
      <sheetName val="subida"/>
      <sheetName val="ORQUIDEA TIPO A"/>
      <sheetName val="analisis1"/>
      <sheetName val="med.mov.de tierras"/>
      <sheetName val="med.superestruc."/>
      <sheetName val="med.terminacion"/>
      <sheetName val="TERMINACION"/>
      <sheetName val="INSTALACIONES"/>
      <sheetName val="MOVIMIENTO DE TIERRAS"/>
      <sheetName val="analisis unitarios"/>
      <sheetName val="SUPERESTRUCTURA"/>
      <sheetName val="PARTIDAS"/>
      <sheetName val="R.CAYENA"/>
      <sheetName val="med.mov.de tierras2"/>
      <sheetName val="factores"/>
      <sheetName val="cotizaciones"/>
      <sheetName val="CONTRARO SEÑALIZACIONES"/>
      <sheetName val="Analisis BC"/>
      <sheetName val="Incremento Precios"/>
      <sheetName val="PARTIDAS NUEVAS"/>
      <sheetName val="LISTA PRECIO"/>
      <sheetName val="caseta transformador"/>
      <sheetName val="ANALISIS STO DGO"/>
      <sheetName val="Ins 2"/>
      <sheetName val="Insumos (2)"/>
      <sheetName val="Aceros_Vigas_Entrepiso"/>
      <sheetName val="Aceros_columnas_n1-2"/>
      <sheetName val="Acero_Zapata"/>
      <sheetName val="Res_Cuantia_N1-2"/>
      <sheetName val="Res_Cuantia_Z"/>
      <sheetName val="cot_puer_ven"/>
      <sheetName val="ORQUIDEA_TIPO_A"/>
      <sheetName val="med_mov_de_tierras"/>
      <sheetName val="med_superestruc_"/>
      <sheetName val="med_terminacion"/>
      <sheetName val="MOVIMIENTO_DE_TIERRAS"/>
      <sheetName val="analisis_unitarios"/>
      <sheetName val="R_CAYENA"/>
      <sheetName val="med_mov_de_tierras2"/>
      <sheetName val="CONTRARO_SEÑALIZACIONES"/>
      <sheetName val="Analisis_BC"/>
      <sheetName val="Incremento_Precios"/>
      <sheetName val="PARTIDAS_NUEVAS"/>
      <sheetName val="ANALISIS_STO_DGO"/>
      <sheetName val="LISTA_PRECIO"/>
      <sheetName val="caseta_transformador"/>
      <sheetName val="Ins_2"/>
      <sheetName val="Insumos_(2)"/>
      <sheetName val="Aceros_Vigas_Entrepiso1"/>
      <sheetName val="Aceros_columnas_n1-21"/>
      <sheetName val="Acero_Zapata1"/>
      <sheetName val="Res_Cuantia_N1-21"/>
      <sheetName val="Res_Cuantia_Z1"/>
      <sheetName val="cot_puer_ven1"/>
      <sheetName val="ORQUIDEA_TIPO_A1"/>
      <sheetName val="med_mov_de_tierras1"/>
      <sheetName val="med_superestruc_1"/>
      <sheetName val="med_terminacion1"/>
      <sheetName val="MOVIMIENTO_DE_TIERRAS1"/>
      <sheetName val="analisis_unitarios1"/>
      <sheetName val="R_CAYENA1"/>
      <sheetName val="med_mov_de_tierras21"/>
      <sheetName val="CONTRARO_SEÑALIZACIONES1"/>
      <sheetName val="Analisis_BC1"/>
      <sheetName val="Incremento_Precios1"/>
      <sheetName val="PARTIDAS_NUEVAS1"/>
      <sheetName val="ANALISIS_STO_DGO1"/>
      <sheetName val="LISTA_PRECIO1"/>
      <sheetName val="caseta_transformador1"/>
      <sheetName val="Ins_21"/>
      <sheetName val="Insumos_(2)1"/>
      <sheetName val="mov. tierra"/>
      <sheetName val="Ins"/>
      <sheetName val="Ana.precios un"/>
      <sheetName val="mov__tierra"/>
      <sheetName val="mov__tierra1"/>
      <sheetName val="Aceros_Vigas_Entrepiso2"/>
      <sheetName val="Aceros_columnas_n1-22"/>
      <sheetName val="Acero_Zapata2"/>
      <sheetName val="Res_Cuantia_N1-22"/>
      <sheetName val="Res_Cuantia_Z2"/>
      <sheetName val="cot_puer_ven2"/>
      <sheetName val="ORQUIDEA_TIPO_A2"/>
      <sheetName val="med_mov_de_tierras3"/>
      <sheetName val="med_superestruc_2"/>
      <sheetName val="med_terminacion2"/>
      <sheetName val="MOVIMIENTO_DE_TIERRAS2"/>
      <sheetName val="analisis_unitarios2"/>
      <sheetName val="R_CAYENA2"/>
      <sheetName val="med_mov_de_tierras22"/>
      <sheetName val="CONTRARO_SEÑALIZACIONES2"/>
      <sheetName val="Analisis_BC2"/>
      <sheetName val="Incremento_Precios2"/>
      <sheetName val="PARTIDAS_NUEVAS2"/>
      <sheetName val="LISTA_PRECIO2"/>
      <sheetName val="caseta_transformador2"/>
      <sheetName val="ANALISIS_STO_DGO2"/>
      <sheetName val="Ins_22"/>
      <sheetName val="mov__tierra2"/>
      <sheetName val="Insumos_(2)2"/>
      <sheetName val="Aceros_Vigas_Entrepiso3"/>
      <sheetName val="Aceros_columnas_n1-23"/>
      <sheetName val="Acero_Zapata3"/>
      <sheetName val="Res_Cuantia_N1-23"/>
      <sheetName val="Res_Cuantia_Z3"/>
      <sheetName val="cot_puer_ven3"/>
      <sheetName val="ORQUIDEA_TIPO_A3"/>
      <sheetName val="med_mov_de_tierras4"/>
      <sheetName val="med_superestruc_3"/>
      <sheetName val="med_terminacion3"/>
      <sheetName val="MOVIMIENTO_DE_TIERRAS3"/>
      <sheetName val="analisis_unitarios3"/>
      <sheetName val="R_CAYENA3"/>
      <sheetName val="med_mov_de_tierras23"/>
      <sheetName val="CONTRARO_SEÑALIZACIONES3"/>
      <sheetName val="Analisis_BC3"/>
      <sheetName val="Incremento_Precios3"/>
      <sheetName val="PARTIDAS_NUEVAS3"/>
      <sheetName val="LISTA_PRECIO3"/>
      <sheetName val="caseta_transformador3"/>
      <sheetName val="ANALISIS_STO_DGO3"/>
      <sheetName val="Ins_23"/>
      <sheetName val="mov__tierra3"/>
      <sheetName val="Insumos_(2)3"/>
      <sheetName val="Aceros_Vigas_Entrepiso4"/>
      <sheetName val="Aceros_columnas_n1-24"/>
      <sheetName val="Acero_Zapata4"/>
      <sheetName val="Res_Cuantia_N1-24"/>
      <sheetName val="Res_Cuantia_Z4"/>
      <sheetName val="cot_puer_ven4"/>
      <sheetName val="ORQUIDEA_TIPO_A4"/>
      <sheetName val="med_mov_de_tierras5"/>
      <sheetName val="med_superestruc_4"/>
      <sheetName val="med_terminacion4"/>
      <sheetName val="MOVIMIENTO_DE_TIERRAS4"/>
      <sheetName val="analisis_unitarios4"/>
      <sheetName val="R_CAYENA4"/>
      <sheetName val="med_mov_de_tierras24"/>
      <sheetName val="CONTRARO_SEÑALIZACIONES4"/>
      <sheetName val="Analisis_BC4"/>
      <sheetName val="Incremento_Precios4"/>
      <sheetName val="PARTIDAS_NUEVAS4"/>
      <sheetName val="LISTA_PRECIO4"/>
      <sheetName val="caseta_transformador4"/>
      <sheetName val="ANALISIS_STO_DGO4"/>
      <sheetName val="Ins_24"/>
      <sheetName val="mov__tierra4"/>
      <sheetName val="Insumos_(2)4"/>
      <sheetName val="Aceros_Vigas_Entrepiso5"/>
      <sheetName val="Aceros_columnas_n1-25"/>
      <sheetName val="Acero_Zapata5"/>
      <sheetName val="Res_Cuantia_N1-25"/>
      <sheetName val="Res_Cuantia_Z5"/>
      <sheetName val="cot_puer_ven5"/>
      <sheetName val="ORQUIDEA_TIPO_A5"/>
      <sheetName val="med_mov_de_tierras6"/>
      <sheetName val="med_superestruc_5"/>
      <sheetName val="med_terminacion5"/>
      <sheetName val="MOVIMIENTO_DE_TIERRAS5"/>
      <sheetName val="analisis_unitarios5"/>
      <sheetName val="R_CAYENA5"/>
      <sheetName val="med_mov_de_tierras25"/>
      <sheetName val="CONTRARO_SEÑALIZACIONES5"/>
      <sheetName val="Analisis_BC5"/>
      <sheetName val="LISTA_PRECIO5"/>
      <sheetName val="caseta_transformador5"/>
      <sheetName val="ANALISIS_STO_DGO5"/>
      <sheetName val="Incremento_Precios5"/>
      <sheetName val="PARTIDAS_NUEVAS5"/>
      <sheetName val="Ins_25"/>
      <sheetName val="mov__tierra5"/>
      <sheetName val="Insumos_(2)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12">
          <cell r="D12">
            <v>0.3</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efreshError="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STO DGO"/>
      <sheetName val="PRES. BOCA NUEVA"/>
      <sheetName val="CONTRARO SEÑALIZACIONES"/>
    </sheetNames>
    <sheetDataSet>
      <sheetData sheetId="0" refreshError="1"/>
      <sheetData sheetId="1" refreshError="1"/>
      <sheetData sheetId="2"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URA"/>
      <sheetName val="RESUMENFINANCIERO"/>
      <sheetName val="FUNCION"/>
    </sheetNames>
    <sheetDataSet>
      <sheetData sheetId="0" refreshError="1"/>
      <sheetData sheetId="1" refreshError="1"/>
      <sheetData sheetId="2" refreshError="1">
        <row r="16">
          <cell r="C16" t="str">
            <v xml:space="preserve">TOTAL BRUTO :          con 00/100 DÓLARES </v>
          </cell>
        </row>
      </sheetData>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000.00"/>
      <sheetName val="02.000.00"/>
      <sheetName val="03.000.00"/>
      <sheetName val="04.000.00"/>
      <sheetName val="05.000.00"/>
      <sheetName val="007.000.00"/>
      <sheetName val="08.000.00"/>
      <sheetName val="09.000.00"/>
      <sheetName val="13.000.00"/>
      <sheetName val="Hoja1"/>
      <sheetName val="INSUMOS"/>
      <sheetName val="15.000.00"/>
      <sheetName val="16.000.00"/>
      <sheetName val="RESUMEN"/>
      <sheetName val="V.Tierras A"/>
      <sheetName val="ANALISIS SEÑAL"/>
      <sheetName val="Materiales"/>
      <sheetName val="Análisis"/>
      <sheetName val="Configuración"/>
      <sheetName val="Ana"/>
      <sheetName val="01_000_00"/>
      <sheetName val="02_000_00"/>
      <sheetName val="03_000_00"/>
      <sheetName val="04_000_00"/>
      <sheetName val="05_000_00"/>
      <sheetName val="007_000_00"/>
      <sheetName val="08_000_00"/>
      <sheetName val="09_000_00"/>
      <sheetName val="13_000_00"/>
      <sheetName val="15_000_00"/>
      <sheetName val="16_000_00"/>
      <sheetName val="V_Tierras_A"/>
      <sheetName val="ANALISIS_SEÑAL"/>
      <sheetName val="01_000_001"/>
      <sheetName val="02_000_001"/>
      <sheetName val="03_000_001"/>
      <sheetName val="04_000_001"/>
      <sheetName val="05_000_001"/>
      <sheetName val="007_000_001"/>
      <sheetName val="08_000_001"/>
      <sheetName val="09_000_001"/>
      <sheetName val="13_000_001"/>
      <sheetName val="15_000_001"/>
      <sheetName val="16_000_001"/>
      <sheetName val="V_Tierras_A1"/>
      <sheetName val="ANALISIS_SEÑAL1"/>
      <sheetName val="m.o."/>
      <sheetName val="ins"/>
      <sheetName val="m_o_"/>
      <sheetName val="m_o_1"/>
      <sheetName val="01_000_002"/>
      <sheetName val="02_000_002"/>
      <sheetName val="03_000_002"/>
      <sheetName val="04_000_002"/>
      <sheetName val="05_000_002"/>
      <sheetName val="007_000_002"/>
      <sheetName val="08_000_002"/>
      <sheetName val="09_000_002"/>
      <sheetName val="13_000_002"/>
      <sheetName val="15_000_002"/>
      <sheetName val="16_000_002"/>
      <sheetName val="V_Tierras_A2"/>
      <sheetName val="ANALISIS_SEÑAL2"/>
      <sheetName val="m_o_2"/>
      <sheetName val="01_000_003"/>
      <sheetName val="02_000_003"/>
      <sheetName val="03_000_003"/>
      <sheetName val="04_000_003"/>
      <sheetName val="05_000_003"/>
      <sheetName val="007_000_003"/>
      <sheetName val="08_000_003"/>
      <sheetName val="09_000_003"/>
      <sheetName val="13_000_003"/>
      <sheetName val="15_000_003"/>
      <sheetName val="16_000_003"/>
      <sheetName val="V_Tierras_A3"/>
      <sheetName val="ANALISIS_SEÑAL3"/>
      <sheetName val="m_o_3"/>
      <sheetName val="caseta transformador"/>
      <sheetName val="01_000_004"/>
      <sheetName val="02_000_004"/>
      <sheetName val="03_000_004"/>
      <sheetName val="04_000_004"/>
      <sheetName val="05_000_004"/>
      <sheetName val="007_000_004"/>
      <sheetName val="08_000_004"/>
      <sheetName val="09_000_004"/>
      <sheetName val="13_000_004"/>
      <sheetName val="15_000_004"/>
      <sheetName val="16_000_004"/>
      <sheetName val="V_Tierras_A4"/>
      <sheetName val="ANALISIS_SEÑAL4"/>
      <sheetName val="m_o_4"/>
      <sheetName val="01_000_005"/>
      <sheetName val="02_000_005"/>
      <sheetName val="03_000_005"/>
      <sheetName val="04_000_005"/>
      <sheetName val="05_000_005"/>
      <sheetName val="007_000_005"/>
      <sheetName val="08_000_005"/>
      <sheetName val="09_000_005"/>
      <sheetName val="13_000_005"/>
      <sheetName val="15_000_005"/>
      <sheetName val="16_000_005"/>
      <sheetName val="V_Tierras_A5"/>
      <sheetName val="ANALISIS_SEÑAL5"/>
      <sheetName val="m_o_5"/>
      <sheetName val="qqVgas"/>
      <sheetName val="INSU"/>
      <sheetName val="MO"/>
      <sheetName val="Resumen Precio Equipos"/>
      <sheetName val="o.m. y salarios"/>
      <sheetName val="Sheet4"/>
      <sheetName val="Sheet5"/>
      <sheetName val="análisis de precios"/>
      <sheetName val="caseta de planta"/>
      <sheetName val="Volumenes"/>
      <sheetName val="Anal. hor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261">
          <cell r="F261">
            <v>200</v>
          </cell>
        </row>
        <row r="303">
          <cell r="F303">
            <v>1500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refreshError="1"/>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STO DGO"/>
      <sheetName val="PRES. BOCA NUEVA"/>
      <sheetName val="CONTRARO SEÑALIZACIONES"/>
      <sheetName val="Resumen"/>
      <sheetName val="Planilla &lt;ENM#5&gt;"/>
      <sheetName val="Resumen Reducciones"/>
      <sheetName val="Planilla..."/>
      <sheetName val="Planilla"/>
      <sheetName val="Amortización"/>
      <sheetName val="Estudios y Diseños"/>
      <sheetName val="&lt;T-0&gt;Sop.Estudios.y.Diseños"/>
      <sheetName val="Otros Indirectos"/>
      <sheetName val="(1)-Trab.Gen"/>
      <sheetName val="1.01"/>
      <sheetName val="1.02"/>
      <sheetName val="1.03"/>
      <sheetName val="1.04"/>
      <sheetName val="1.05"/>
      <sheetName val="(2)-Mov.Tierra"/>
      <sheetName val="2.01"/>
      <sheetName val="2.02"/>
      <sheetName val="2.03"/>
      <sheetName val="&lt;T-1&gt;Sop.Alambradas"/>
      <sheetName val="100.01"/>
      <sheetName val="2.06"/>
      <sheetName val="2.07"/>
      <sheetName val="2.09"/>
      <sheetName val="&lt;T-3&gt;Sop.Exc.Inservible.&amp;.NClas"/>
      <sheetName val="2.10"/>
      <sheetName val="2.11"/>
      <sheetName val="2.12@2.14-116.03"/>
      <sheetName val="Rutas.Acarreo"/>
      <sheetName val="2.15"/>
      <sheetName val="2.16"/>
      <sheetName val="2.17"/>
      <sheetName val="2.18"/>
      <sheetName val="&lt;T-4&gt;Sop.Relleno-(Previo)"/>
      <sheetName val="&lt;T-4&gt;Sop.Relleno-(Acumulado)"/>
      <sheetName val="ajustes de reporte relleno"/>
      <sheetName val="&lt;T-4&gt;Sop.Relleno-(Periodo)"/>
      <sheetName val="&lt;T-5&gt;Sop.Pedraplén"/>
      <sheetName val="2.19"/>
      <sheetName val="2.22"/>
      <sheetName val="PN-2.04"/>
      <sheetName val="&lt;T-7&gt;Sop.Perfilado&amp;Grama"/>
      <sheetName val="2.24"/>
      <sheetName val="2.36"/>
      <sheetName val="Mejoramiento Fundación"/>
      <sheetName val="116.01"/>
      <sheetName val="116.02"/>
      <sheetName val="&lt;T-14&gt;Estabilización.Cal"/>
      <sheetName val="&lt;T-15&gt;Estabilización.Cemento"/>
      <sheetName val="PN-2.06"/>
      <sheetName val="Interferencias-Tuberías"/>
      <sheetName val="128.01"/>
      <sheetName val="&lt;Presup&gt;Tubería.Yuca"/>
      <sheetName val="139.01"/>
      <sheetName val="&lt;Presup&gt;Tub.Haras.Nacionales"/>
      <sheetName val="184.01"/>
      <sheetName val="&lt;Presup&gt;Tubería.Mata.Gorda"/>
      <sheetName val="184.02"/>
      <sheetName val="&lt;Presup&gt;Tubería.El.Aguacate"/>
      <sheetName val="184.03"/>
      <sheetName val="&lt;Presup&gt;Tubería.La.Victoria"/>
      <sheetName val="139.02"/>
      <sheetName val="&lt;Presup&gt;Tubería.Juan.Tomás"/>
      <sheetName val="161.01"/>
      <sheetName val="&lt;Presup&gt;Tubería.Mal.Nombre"/>
      <sheetName val="PN-2.01"/>
      <sheetName val="&lt;Presup&gt;Tubería.Varios.Trabajos"/>
      <sheetName val="(3)-Drenaje"/>
      <sheetName val="Cunetas"/>
      <sheetName val="3.1.02"/>
      <sheetName val="3.1.03"/>
      <sheetName val="150.01"/>
      <sheetName val="150.02"/>
      <sheetName val="162.01"/>
      <sheetName val="Drenaje Subterraneo"/>
      <sheetName val="3.3.01"/>
      <sheetName val="3.3.02"/>
      <sheetName val="Alc.Cajón"/>
      <sheetName val="100.02"/>
      <sheetName val="3.4.1.01"/>
      <sheetName val="3.4.1.02"/>
      <sheetName val="3.4.1.03"/>
      <sheetName val="3.4.1.04"/>
      <sheetName val="3.4.1.05"/>
      <sheetName val="3.4.1.06"/>
      <sheetName val="3.4.1.07"/>
      <sheetName val="3.4.1.08"/>
      <sheetName val="3.4.1.09"/>
      <sheetName val="3.4.1.10"/>
      <sheetName val="3.4.1.11"/>
      <sheetName val="3.4.1.12"/>
      <sheetName val="101.01"/>
      <sheetName val="3.4.1.16"/>
      <sheetName val="3.4.1.17"/>
      <sheetName val="Alc.Tubular"/>
      <sheetName val="3.4.2.01"/>
      <sheetName val="3.4.2.03"/>
      <sheetName val="3.4.2.04"/>
      <sheetName val="3.4.2.06"/>
      <sheetName val="3.4.2.07"/>
      <sheetName val="3.4.2.08"/>
      <sheetName val="3.4.2.09"/>
      <sheetName val="3.4.2.10"/>
      <sheetName val="3.4.2.11"/>
      <sheetName val="3.4.2.12"/>
      <sheetName val="&lt;T-6&gt;Sop.Exc.Rell.Estr.Alcant."/>
      <sheetName val="Colectores"/>
      <sheetName val="119.01"/>
      <sheetName val="119.02"/>
      <sheetName val="119.03"/>
      <sheetName val="119.04"/>
      <sheetName val="119.05"/>
      <sheetName val="119.06"/>
      <sheetName val="119.07"/>
      <sheetName val="119.08"/>
      <sheetName val="119.09"/>
      <sheetName val="129.01"/>
      <sheetName val="&lt;T-8&gt;Sop.Acero.Alcantarillas"/>
      <sheetName val="(4)-Estructuras"/>
      <sheetName val="(Puente)-Mal Nombre"/>
      <sheetName val="4.1.1.01"/>
      <sheetName val="4.1.1.04"/>
      <sheetName val="4.1.1.06"/>
      <sheetName val="4.1.1.08"/>
      <sheetName val="104.01"/>
      <sheetName val="104.02"/>
      <sheetName val="4.1.1.9"/>
      <sheetName val="4.1.1.10"/>
      <sheetName val="4.1.1.11"/>
      <sheetName val="4.1.1.12"/>
      <sheetName val="4.1.1.14"/>
      <sheetName val="4.1.1.15"/>
      <sheetName val="4.1.1.16"/>
      <sheetName val="4.1.1.18"/>
      <sheetName val="4.1.1.21"/>
      <sheetName val="130.01"/>
      <sheetName val="4.1.1.22"/>
      <sheetName val="4.1.1.25"/>
      <sheetName val="4.1.1.26"/>
      <sheetName val="120.01"/>
      <sheetName val="104.03"/>
      <sheetName val="4.1.4.04"/>
      <sheetName val="102.01"/>
      <sheetName val="102.02"/>
      <sheetName val="102.03"/>
      <sheetName val="102.04"/>
      <sheetName val="102.05"/>
      <sheetName val="4.1.4.06"/>
      <sheetName val="4.1.4.08"/>
      <sheetName val="4.1.4.09"/>
      <sheetName val="4.1.4.11"/>
      <sheetName val="4.1.4.18"/>
      <sheetName val="(Puente)-Dajao"/>
      <sheetName val="4.1.4.25"/>
      <sheetName val="106.02"/>
      <sheetName val="113.01"/>
      <sheetName val="113.02"/>
      <sheetName val="113.03"/>
      <sheetName val="106.01"/>
      <sheetName val="121.01"/>
      <sheetName val="121.02"/>
      <sheetName val="131.01"/>
      <sheetName val="131.02"/>
      <sheetName val="140.01"/>
      <sheetName val="140.02"/>
      <sheetName val="145.01"/>
      <sheetName val="145.02"/>
      <sheetName val="145.03"/>
      <sheetName val="145.04"/>
      <sheetName val="145.05"/>
      <sheetName val="163.01"/>
      <sheetName val="(Puente)-Haras Nacionales"/>
      <sheetName val="PN-4.2.2.02"/>
      <sheetName val="151.01"/>
      <sheetName val="4.2.2.02"/>
      <sheetName val="4.2.2.03"/>
      <sheetName val="4.2.2.04"/>
      <sheetName val="4.2.2.10"/>
      <sheetName val="151.02"/>
      <sheetName val="4.2.2.11"/>
      <sheetName val="4.2.2.12"/>
      <sheetName val="4.2.2.13"/>
      <sheetName val="103.01"/>
      <sheetName val="103.02"/>
      <sheetName val="103.03"/>
      <sheetName val="103.04"/>
      <sheetName val="105.01"/>
      <sheetName val="105.02"/>
      <sheetName val="105.03"/>
      <sheetName val="4.2.2.15 "/>
      <sheetName val="4.2.2.16"/>
      <sheetName val="4.2.2.17"/>
      <sheetName val="108.01"/>
      <sheetName val="108.02"/>
      <sheetName val="108.03"/>
      <sheetName val="111.01"/>
      <sheetName val="111.02"/>
      <sheetName val="111.03"/>
      <sheetName val="111.04"/>
      <sheetName val="114.01"/>
      <sheetName val="122.01"/>
      <sheetName val="141.01"/>
      <sheetName val="141.02"/>
      <sheetName val="141.03"/>
      <sheetName val="132.01"/>
      <sheetName val="132.02"/>
      <sheetName val="zapata bordillo-haras"/>
      <sheetName val="(Puente)-Yuca"/>
      <sheetName val="4.1.3.04"/>
      <sheetName val="4.1.3.06"/>
      <sheetName val="4.1.3.07"/>
      <sheetName val="4.1.3.08"/>
      <sheetName val="4.1.3.09"/>
      <sheetName val="112.01"/>
      <sheetName val="112.02"/>
      <sheetName val="112.03"/>
      <sheetName val="112.04"/>
      <sheetName val="112.05"/>
      <sheetName val="112.06"/>
      <sheetName val="112.07"/>
      <sheetName val="4.1.3.01"/>
      <sheetName val="4.1.3.18"/>
      <sheetName val="4.1.3.25"/>
      <sheetName val="123.01"/>
      <sheetName val="123.02"/>
      <sheetName val="123.03"/>
      <sheetName val="133.01"/>
      <sheetName val="142.01"/>
      <sheetName val="142.02"/>
      <sheetName val="146.01"/>
      <sheetName val="146.02"/>
      <sheetName val="146.03"/>
      <sheetName val="146.04"/>
      <sheetName val="152.01"/>
      <sheetName val="152.02"/>
      <sheetName val="164.01"/>
      <sheetName val="zapata.bordillo.losa.Yuca"/>
      <sheetName val="172.01"/>
      <sheetName val="172.02"/>
      <sheetName val="172.03"/>
      <sheetName val="PN-4.1.3.01"/>
      <sheetName val="PN-4.1.3.02"/>
      <sheetName val="PN-4.1.3.03"/>
      <sheetName val="PN-4.1.3.04"/>
      <sheetName val="(Puente)-Cabón"/>
      <sheetName val="4.1.2.06"/>
      <sheetName val="4.1.2.07"/>
      <sheetName val="4.1.2.11"/>
      <sheetName val="4.1.2.18"/>
      <sheetName val="4.1.2.20"/>
      <sheetName val="4.1.2.08"/>
      <sheetName val="4.1.2.25"/>
      <sheetName val="134.01"/>
      <sheetName val="134.02"/>
      <sheetName val="134.03"/>
      <sheetName val="143.01"/>
      <sheetName val="147.01"/>
      <sheetName val="153.01"/>
      <sheetName val="165.01"/>
      <sheetName val="165.02"/>
      <sheetName val="165.03"/>
      <sheetName val="173.01"/>
      <sheetName val="173.02"/>
      <sheetName val="PN-4.1.2.01"/>
      <sheetName val="PN-4.1.2.03"/>
      <sheetName val="PN-4.1.2.04"/>
      <sheetName val="PN-4.1.2.05"/>
      <sheetName val="153.02"/>
      <sheetName val="153.03"/>
      <sheetName val="(Puente)-Tossa"/>
      <sheetName val="4.1.5.04"/>
      <sheetName val="4.1.5.06"/>
      <sheetName val="4.1.5.07"/>
      <sheetName val="4.1.5.08"/>
      <sheetName val="4.1.5.09"/>
      <sheetName val="4.1.5.11"/>
      <sheetName val="154.01"/>
      <sheetName val="154.02"/>
      <sheetName val="135.01"/>
      <sheetName val="135.02"/>
      <sheetName val="135.03"/>
      <sheetName val="135.04"/>
      <sheetName val="135.05"/>
      <sheetName val="166.01"/>
      <sheetName val="174.01"/>
      <sheetName val="174.02"/>
      <sheetName val="174.03"/>
      <sheetName val="PN-4.1.5.03"/>
      <sheetName val="PN-4.1.5.05"/>
      <sheetName val="PN-4.1.5.06"/>
      <sheetName val="PN-4.1.5.07"/>
      <sheetName val="PN-4.1.5.08"/>
      <sheetName val="PN-4.1.5.09"/>
      <sheetName val="PN-4.1.5.11"/>
      <sheetName val="PN-4.1.5.12"/>
      <sheetName val="174.04"/>
      <sheetName val="174.05"/>
      <sheetName val="174.06"/>
      <sheetName val="174.07"/>
      <sheetName val="PN-4.1.5.13"/>
      <sheetName val="(Puente)-Ozama"/>
      <sheetName val="4.1.6.02"/>
      <sheetName val="4.1.6.05"/>
      <sheetName val="4.1.6.07"/>
      <sheetName val="4.1.6.09"/>
      <sheetName val="4.1.6.10"/>
      <sheetName val="&lt;P.U.&gt;Estructura.Puente"/>
      <sheetName val="4.1.6.13"/>
      <sheetName val="4.1.6.17"/>
      <sheetName val="175.01"/>
      <sheetName val="175.02"/>
      <sheetName val="175.03"/>
      <sheetName val="175.04"/>
      <sheetName val="PN-4.1.6.03"/>
      <sheetName val="175.05"/>
      <sheetName val="144.01"/>
      <sheetName val="144.02"/>
      <sheetName val="144.03"/>
      <sheetName val="155.01"/>
      <sheetName val="155.02"/>
      <sheetName val="155.03"/>
      <sheetName val="PN-4.1.6.06"/>
      <sheetName val="PN-4.1.6.09@PN-4.1.6.11"/>
      <sheetName val="PN-4.1.6.14"/>
      <sheetName val="(Puente)-Juan Tomas"/>
      <sheetName val="156.01"/>
      <sheetName val="156.02"/>
      <sheetName val="167.01"/>
      <sheetName val="176.01"/>
      <sheetName val="176.02"/>
      <sheetName val="176.03"/>
      <sheetName val="176.04"/>
      <sheetName val="176.05"/>
      <sheetName val="176.06"/>
      <sheetName val="176.07"/>
      <sheetName val="176.08"/>
      <sheetName val="176.09"/>
      <sheetName val="176.10"/>
      <sheetName val="176.11"/>
      <sheetName val="176.12"/>
      <sheetName val="PN-4.1.7.04"/>
      <sheetName val="PN-4.1.7.05"/>
      <sheetName val="PN-4.1.7.06"/>
      <sheetName val="PN-4.1.7.09"/>
      <sheetName val="PN-4.1.7.10"/>
      <sheetName val="PN-4.1.7.11"/>
      <sheetName val="PN-4.1.7.12"/>
      <sheetName val="PN-4.1.7.14"/>
      <sheetName val="PN-4.1.7.20"/>
      <sheetName val="PN-4.1.7.29"/>
      <sheetName val="(Distribuidor)-Punta-Yamasá"/>
      <sheetName val="4.2.1.05"/>
      <sheetName val="4.2.1.17"/>
      <sheetName val="4.2.1.10 "/>
      <sheetName val="4.2.1.11"/>
      <sheetName val="4.2.1.13"/>
      <sheetName val="115.01"/>
      <sheetName val="115.02"/>
      <sheetName val="115.03"/>
      <sheetName val="115.04"/>
      <sheetName val="115.05"/>
      <sheetName val="115.06"/>
      <sheetName val="115.07"/>
      <sheetName val="115.08"/>
      <sheetName val="124.01"/>
      <sheetName val="124.02"/>
      <sheetName val="124.03"/>
      <sheetName val="124.04"/>
      <sheetName val="124.05"/>
      <sheetName val="148.01"/>
      <sheetName val="148.02"/>
      <sheetName val="157.01"/>
      <sheetName val="157.02"/>
      <sheetName val="PN-4.2.1.03"/>
      <sheetName val="PN-4.2.1.05"/>
      <sheetName val="PN-4.2.1.08"/>
      <sheetName val="4.2.1.16"/>
      <sheetName val="4.2.1.21"/>
      <sheetName val="4.2.1.29"/>
      <sheetName val="4.2.1.30"/>
      <sheetName val="registros punta"/>
      <sheetName val="(Distribuidor)-La Victoria"/>
      <sheetName val="4.2.4.10"/>
      <sheetName val="4.2.4.04"/>
      <sheetName val="4.2.4.11"/>
      <sheetName val="4.2.4.15"/>
      <sheetName val="4.2.4.16"/>
      <sheetName val="4.2.4.13"/>
      <sheetName val="125.01"/>
      <sheetName val="125.02"/>
      <sheetName val="177.01"/>
      <sheetName val="177.02"/>
      <sheetName val="177.03"/>
      <sheetName val="177.04"/>
      <sheetName val="177.05"/>
      <sheetName val="177.06"/>
      <sheetName val="177.07"/>
      <sheetName val="158.01"/>
      <sheetName val="158.02"/>
      <sheetName val="158.03"/>
      <sheetName val="158.04"/>
      <sheetName val="158.05"/>
      <sheetName val="(Distribuidor)-Carre.Samaná"/>
      <sheetName val="4.2.5.01"/>
      <sheetName val="4.2.5.03"/>
      <sheetName val="4.2.5.11"/>
      <sheetName val="4.2.5.12"/>
      <sheetName val="4.2.5.13"/>
      <sheetName val="4.2.5.14"/>
      <sheetName val="178.01"/>
      <sheetName val="178.02"/>
      <sheetName val="178.03"/>
      <sheetName val="178.04"/>
      <sheetName val="178.05"/>
      <sheetName val="PN-4.2.5.04"/>
      <sheetName val="PN-4.2.5.08"/>
      <sheetName val="PN-4.2.5.12"/>
      <sheetName val="PN-4.2.5.15"/>
      <sheetName val="(Paso Inferior)-La Victoria"/>
      <sheetName val="4.3.2.10"/>
      <sheetName val="4.3.2.11"/>
      <sheetName val="4.3.2.12"/>
      <sheetName val="4.3.2.14"/>
      <sheetName val="4.3.2.15"/>
      <sheetName val="4.3.2.18"/>
      <sheetName val="4.3.2.21"/>
      <sheetName val="4.3.2.22"/>
      <sheetName val="(Paso Inferior)-Mata Mamón"/>
      <sheetName val="4.3.3.10"/>
      <sheetName val="4.3.3.11"/>
      <sheetName val="4.3.3.12"/>
      <sheetName val="4.3.3.14"/>
      <sheetName val="4.3.3.18"/>
      <sheetName val="4.3.3.21"/>
      <sheetName val="4.3.3.22"/>
      <sheetName val="(Paso Inferior)-Yabacao"/>
      <sheetName val="136.01"/>
      <sheetName val="136.02"/>
      <sheetName val="136.03"/>
      <sheetName val="136.04"/>
      <sheetName val="149.01"/>
      <sheetName val="136.05"/>
      <sheetName val="(Puente)-Provisional Ozama "/>
      <sheetName val="117.01"/>
      <sheetName val="117.02"/>
      <sheetName val="117.03"/>
      <sheetName val="117.04"/>
      <sheetName val="(Paso Inferior) El Aguacate"/>
      <sheetName val="(Paso Inferior)-Los Rojas"/>
      <sheetName val="159.01"/>
      <sheetName val="159.02"/>
      <sheetName val="159.03"/>
      <sheetName val="159.04"/>
      <sheetName val="168.01"/>
      <sheetName val="168.02"/>
      <sheetName val="168.03"/>
      <sheetName val="179.01"/>
      <sheetName val="PN-4.3.6.06"/>
      <sheetName val="(Paso Inferior)-El Aguacate"/>
      <sheetName val="169.01"/>
      <sheetName val="169.02"/>
      <sheetName val="Aguacate-.01"/>
      <sheetName val="169.03"/>
      <sheetName val="169.04"/>
      <sheetName val="180.01"/>
      <sheetName val="170.01"/>
      <sheetName val="170.02"/>
      <sheetName val="PN-4.3.5.03"/>
      <sheetName val="PN-4.3.5.04"/>
      <sheetName val="PN-4.3.5.05"/>
      <sheetName val="(Paso Inferior)-Mal Nombre"/>
      <sheetName val="170.03"/>
      <sheetName val="170.04"/>
      <sheetName val="181.01"/>
      <sheetName val="181.02"/>
      <sheetName val="117.05"/>
      <sheetName val="117.06"/>
      <sheetName val="126.01"/>
      <sheetName val="126.02"/>
      <sheetName val="137.01"/>
      <sheetName val="&lt;T-12&gt;Sop.Pedrap.Puente.Prov."/>
      <sheetName val="PN-4.3.1.03"/>
      <sheetName val="PN-4.3.1.05"/>
      <sheetName val="PN-4.3.1.07"/>
      <sheetName val="&lt;T-9&gt;Sop.Pilotes"/>
      <sheetName val="&lt;T-10&gt;Sop.Acero.Puentes"/>
      <sheetName val="Misceláneos-Estr."/>
      <sheetName val="182.01"/>
      <sheetName val="&lt;P.U.&gt;Acero.Refuerzo"/>
      <sheetName val="&lt;P.U.&gt;Pretensado.Cable.Acero"/>
      <sheetName val="Wick.Drains-Geopier"/>
      <sheetName val="109.01"/>
      <sheetName val="118.01"/>
      <sheetName val="118.02"/>
      <sheetName val="127.01"/>
      <sheetName val="171.01@171.03"/>
      <sheetName val="127.02"/>
      <sheetName val="127.03"/>
      <sheetName val="138.01"/>
      <sheetName val="&lt;T-13&gt;Drenes.Verticales"/>
      <sheetName val="&lt;T-16&gt;Pre-Perforación.Drenes"/>
      <sheetName val="&lt;T-17&gt;Columna.de.Grava"/>
      <sheetName val="&lt;T-18&gt;Columna.Grava.Terravanza"/>
      <sheetName val="Peaje"/>
      <sheetName val="4.4.02"/>
      <sheetName val="PN-4.4.01"/>
      <sheetName val="PN-4.4.02"/>
      <sheetName val="(5)-Estructura.de.Pavimento"/>
      <sheetName val="5.01"/>
      <sheetName val="5.02"/>
      <sheetName val="5.03@5.06"/>
      <sheetName val="5.07@5.10"/>
      <sheetName val="5.11"/>
      <sheetName val="5.12"/>
      <sheetName val="5.13"/>
      <sheetName val="5.14"/>
      <sheetName val="5.15"/>
      <sheetName val="&lt;T-2&gt;Acopio.Base.Planta.Indio"/>
      <sheetName val="&lt;P.U.&gt;Base.Estabilizada"/>
      <sheetName val="5.16@5.19"/>
      <sheetName val="160.01"/>
      <sheetName val="160.02"/>
      <sheetName val="183.01"/>
      <sheetName val="183.02"/>
      <sheetName val="PN-5.01"/>
      <sheetName val="PN-5.03"/>
      <sheetName val="PN-5.04"/>
      <sheetName val="PN-5.05"/>
      <sheetName val="&lt;T-19&gt;Sop.SubBase"/>
      <sheetName val="&lt;T-20&gt;Sop.Base"/>
      <sheetName val="&lt;T-21&gt;Sop.Asfalto"/>
      <sheetName val="(6)-Terminaciones"/>
      <sheetName val="6.2.01"/>
      <sheetName val="6.3.01"/>
      <sheetName val="6.3.02"/>
      <sheetName val="6.3.03"/>
      <sheetName val="6.3.04"/>
      <sheetName val="6.3.05"/>
      <sheetName val="6.3.19"/>
      <sheetName val="6.3.20"/>
      <sheetName val="6.3.21"/>
      <sheetName val="6.1.01 Contenes"/>
      <sheetName val="6.1.02 Bordillos"/>
      <sheetName val="6.1.03 Aceras Hormigon "/>
      <sheetName val="6.1.04Relleno Acera"/>
      <sheetName val="Paisajismo"/>
      <sheetName val="Iluminacion Vial"/>
      <sheetName val="(7)-Electrificación e ilum."/>
      <sheetName val="7.01"/>
      <sheetName val="7.02"/>
      <sheetName val="(Reembolsables)-Militares"/>
      <sheetName val="107.01"/>
      <sheetName val="185.01"/>
      <sheetName val="&lt;T-11&gt;Sop.Militares"/>
      <sheetName val="(Reembolsables)-Interf.Electric"/>
      <sheetName val="186.01"/>
      <sheetName val="Pres. Interferencia Electrica"/>
      <sheetName val="(110)-Puente.Provisional"/>
      <sheetName val="110.01"/>
      <sheetName val="x1-relleno prueba"/>
      <sheetName val="&lt;x1&gt;Relleno.Prueba.Avenida"/>
      <sheetName val="&lt;Estatus Proyecto&gt;"/>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G"/>
      <sheetName val="INV"/>
      <sheetName val="AASHTO"/>
    </sheetNames>
    <sheetDataSet>
      <sheetData sheetId="0" refreshError="1"/>
      <sheetData sheetId="1" refreshError="1"/>
      <sheetData sheetId="2"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analisis p"/>
      <sheetName val="Mezcla"/>
      <sheetName val="lista de materiales"/>
      <sheetName val="Aceros Vigas Entrepiso"/>
      <sheetName val="Res Cuantia N1-2"/>
      <sheetName val="Aceros columnas n1-2"/>
      <sheetName val="Acero Zapata"/>
      <sheetName val="Res Cuantia Z"/>
    </sheetNames>
    <sheetDataSet>
      <sheetData sheetId="0"/>
      <sheetData sheetId="1"/>
      <sheetData sheetId="2">
        <row r="81">
          <cell r="G81">
            <v>2337.2202857142856</v>
          </cell>
        </row>
        <row r="106">
          <cell r="G106">
            <v>2505.985285714286</v>
          </cell>
        </row>
        <row r="131">
          <cell r="G131">
            <v>2543.4602857142859</v>
          </cell>
        </row>
        <row r="156">
          <cell r="G156">
            <v>2635.300285714286</v>
          </cell>
        </row>
      </sheetData>
      <sheetData sheetId="3"/>
      <sheetData sheetId="4"/>
      <sheetData sheetId="5"/>
      <sheetData sheetId="6"/>
      <sheetData sheetId="7"/>
      <sheetData sheetId="8"/>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Rndmto"/>
      <sheetName val="M.O."/>
      <sheetName val="Ana"/>
      <sheetName val="Indice"/>
    </sheetNames>
    <sheetDataSet>
      <sheetData sheetId="0"/>
      <sheetData sheetId="1"/>
      <sheetData sheetId="2"/>
      <sheetData sheetId="3"/>
      <sheetData sheetId="4"/>
      <sheetData sheetId="5"/>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Análisis de Precios"/>
      <sheetName val="Presupuesto Nave 1"/>
      <sheetName val="Presupuesto Nave 2"/>
      <sheetName val="Cantidades Nave 1"/>
      <sheetName val="Cantidades Nave 2"/>
      <sheetName val="Mano de Obra"/>
      <sheetName val="Sheet4"/>
      <sheetName val="Sheet5"/>
      <sheetName val="Sheet11"/>
      <sheetName val="Sheet12"/>
      <sheetName val="Sheet13"/>
      <sheetName val="Sheet14"/>
      <sheetName val="Sheet15"/>
      <sheetName val="Sheet16"/>
      <sheetName val="Analisis"/>
      <sheetName val="Anal. horm."/>
      <sheetName val="Volumenes"/>
      <sheetName val="Análisis_de_Precios"/>
      <sheetName val="Presupuesto_Nave_1"/>
      <sheetName val="Presupuesto_Nave_2"/>
      <sheetName val="Cantidades_Nave_1"/>
      <sheetName val="Cantidades_Nave_2"/>
      <sheetName val="Mano_de_Obra"/>
      <sheetName val="Anal__horm_"/>
      <sheetName val="Trabajos Generales"/>
      <sheetName val="Detalle Acero"/>
      <sheetName val="COSTO INDIRECTO"/>
      <sheetName val="OPERADORES EQUIPOS"/>
      <sheetName val="HORM. Y MORTEROS."/>
      <sheetName val="SALARIOS"/>
      <sheetName val="INS"/>
      <sheetName val="V.Tierras A"/>
      <sheetName val="materiales (2)"/>
      <sheetName val="Datos"/>
      <sheetName val="INSU"/>
      <sheetName val="MO"/>
      <sheetName val="O.M. y Salarios"/>
      <sheetName val="Materiales"/>
      <sheetName val="ANALISIS STO DGO"/>
      <sheetName val="V_Tierras_A"/>
      <sheetName val="Análisis_de_Precios1"/>
      <sheetName val="Presupuesto_Nave_11"/>
      <sheetName val="Presupuesto_Nave_21"/>
      <sheetName val="Cantidades_Nave_11"/>
      <sheetName val="Cantidades_Nave_21"/>
      <sheetName val="Mano_de_Obra1"/>
      <sheetName val="Anal__horm_1"/>
      <sheetName val="V_Tierras_A1"/>
      <sheetName val="materiales_(2)"/>
      <sheetName val="anal term"/>
      <sheetName val="Ana-Sanit."/>
      <sheetName val="UASD"/>
      <sheetName val="Mat"/>
      <sheetName val="Pu-Sanit."/>
      <sheetName val="Los Ángeles (Fase II)"/>
      <sheetName val="Cotz."/>
      <sheetName val="Trabajos_Generales"/>
      <sheetName val="Detalle_Acero"/>
      <sheetName val="COSTO_INDIRECTO"/>
      <sheetName val="OPERADORES_EQUIPOS"/>
      <sheetName val="HORM__Y_MORTEROS_"/>
      <sheetName val="materiales_(2)1"/>
      <sheetName val="COSTO_INDIRECTO1"/>
      <sheetName val="OPERADORES_EQUIPOS1"/>
      <sheetName val="Trabajos_Generales1"/>
      <sheetName val="Detalle_Acero1"/>
      <sheetName val="HORM__Y_MORTEROS_1"/>
      <sheetName val="Análisis_de_Precios2"/>
      <sheetName val="Presupuesto_Nave_12"/>
      <sheetName val="Presupuesto_Nave_22"/>
      <sheetName val="Cantidades_Nave_12"/>
      <sheetName val="Cantidades_Nave_22"/>
      <sheetName val="Mano_de_Obra2"/>
      <sheetName val="Anal__horm_2"/>
      <sheetName val="Trabajos_Generales2"/>
      <sheetName val="Detalle_Acero2"/>
      <sheetName val="COSTO_INDIRECTO2"/>
      <sheetName val="OPERADORES_EQUIPOS2"/>
      <sheetName val="HORM__Y_MORTEROS_2"/>
      <sheetName val="V_Tierras_A2"/>
      <sheetName val="materiales_(2)2"/>
      <sheetName val="Análisis_de_Precios3"/>
      <sheetName val="Presupuesto_Nave_13"/>
      <sheetName val="Presupuesto_Nave_23"/>
      <sheetName val="Cantidades_Nave_13"/>
      <sheetName val="Cantidades_Nave_23"/>
      <sheetName val="Mano_de_Obra3"/>
      <sheetName val="Anal__horm_3"/>
      <sheetName val="Trabajos_Generales3"/>
      <sheetName val="Detalle_Acero3"/>
      <sheetName val="COSTO_INDIRECTO3"/>
      <sheetName val="OPERADORES_EQUIPOS3"/>
      <sheetName val="HORM__Y_MORTEROS_3"/>
      <sheetName val="V_Tierras_A3"/>
      <sheetName val="materiales_(2)3"/>
      <sheetName val="Análisis_de_Precios4"/>
      <sheetName val="Presupuesto_Nave_14"/>
      <sheetName val="Presupuesto_Nave_24"/>
      <sheetName val="Cantidades_Nave_14"/>
      <sheetName val="Cantidades_Nave_24"/>
      <sheetName val="Mano_de_Obra4"/>
      <sheetName val="Anal__horm_4"/>
      <sheetName val="Trabajos_Generales4"/>
      <sheetName val="Detalle_Acero4"/>
      <sheetName val="COSTO_INDIRECTO4"/>
      <sheetName val="OPERADORES_EQUIPOS4"/>
      <sheetName val="HORM__Y_MORTEROS_4"/>
      <sheetName val="V_Tierras_A4"/>
      <sheetName val="materiales_(2)4"/>
      <sheetName val="Análisis_de_Precios5"/>
      <sheetName val="Presupuesto_Nave_15"/>
      <sheetName val="Presupuesto_Nave_25"/>
      <sheetName val="Cantidades_Nave_15"/>
      <sheetName val="Cantidades_Nave_25"/>
      <sheetName val="Mano_de_Obra5"/>
      <sheetName val="Anal__horm_5"/>
      <sheetName val="V_Tierras_A5"/>
      <sheetName val="materiales_(2)5"/>
      <sheetName val="COSTO_INDIRECTO5"/>
      <sheetName val="OPERADORES_EQUIPOS5"/>
      <sheetName val="Trabajos_Generales5"/>
      <sheetName val="Detalle_Acero5"/>
      <sheetName val="HORM__Y_MORTEROS_5"/>
      <sheetName val="caseta de planta"/>
      <sheetName val="O_M__y_Salarios"/>
      <sheetName val="O_M__y_Salarios1"/>
      <sheetName val="O_M__y_Salarios2"/>
      <sheetName val="O_M__y_Salarios3"/>
      <sheetName val="O_M__y_Salarios4"/>
      <sheetName val="O_M__y_Salarios5"/>
      <sheetName val="insumo"/>
      <sheetName val="mezcla"/>
      <sheetName val="Desembolso de Caja"/>
      <sheetName val="qqVgas"/>
      <sheetName val="OBRAMANO"/>
      <sheetName val="EQUIPOS"/>
      <sheetName val="anal_term"/>
      <sheetName val="Ana-Sanit_"/>
      <sheetName val="Pu-Sanit_"/>
      <sheetName val="Los_Ángeles_(Fase_II)"/>
      <sheetName val="ANALISIS_STO_DGO"/>
      <sheetName val="Resumen Precio Equipos"/>
      <sheetName val="Analisis1"/>
      <sheetName val="46W9"/>
      <sheetName val="Presentacion"/>
      <sheetName val="ANALISIS ENTREGABLE"/>
      <sheetName val="Muros Interiores h=2.8 m "/>
      <sheetName val="Análisis de partidas"/>
      <sheetName val="Listado de Precios"/>
      <sheetName val="Análisis"/>
      <sheetName val="Directos"/>
      <sheetName val="Cubicacion"/>
    </sheetNames>
    <sheetDataSet>
      <sheetData sheetId="0" refreshError="1">
        <row r="6">
          <cell r="B6" t="str">
            <v>Acero 1/2" (  Grado 40  )</v>
          </cell>
        </row>
        <row r="71">
          <cell r="B71" t="str">
            <v>Hormigón Industrial 210 Kg/cm2 (Incluye ITBIS y Vaciado Con Bomba)</v>
          </cell>
          <cell r="C71" t="str">
            <v>M3</v>
          </cell>
          <cell r="D71">
            <v>1918.8</v>
          </cell>
        </row>
      </sheetData>
      <sheetData sheetId="1">
        <row r="201">
          <cell r="F201">
            <v>7792.2050656250012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ow r="201">
          <cell r="F201">
            <v>7792.2050656250012</v>
          </cell>
        </row>
      </sheetData>
      <sheetData sheetId="19">
        <row r="201">
          <cell r="F201">
            <v>7792.2050656250012</v>
          </cell>
        </row>
      </sheetData>
      <sheetData sheetId="20">
        <row r="201">
          <cell r="F201">
            <v>7792.2050656250012</v>
          </cell>
        </row>
      </sheetData>
      <sheetData sheetId="21"/>
      <sheetData sheetId="22"/>
      <sheetData sheetId="23">
        <row r="201">
          <cell r="F201">
            <v>7792.2050656250012</v>
          </cell>
        </row>
      </sheetData>
      <sheetData sheetId="24">
        <row r="201">
          <cell r="F201">
            <v>7792.2050656250012</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ow r="201">
          <cell r="F201">
            <v>7792.2050656250012</v>
          </cell>
        </row>
      </sheetData>
      <sheetData sheetId="41">
        <row r="201">
          <cell r="F201">
            <v>7792.2050656250012</v>
          </cell>
        </row>
      </sheetData>
      <sheetData sheetId="42">
        <row r="201">
          <cell r="F201">
            <v>7792.2050656250012</v>
          </cell>
        </row>
      </sheetData>
      <sheetData sheetId="43">
        <row r="201">
          <cell r="F201">
            <v>7792.2050656250012</v>
          </cell>
        </row>
      </sheetData>
      <sheetData sheetId="44">
        <row r="201">
          <cell r="F201">
            <v>7792.2050656250012</v>
          </cell>
        </row>
      </sheetData>
      <sheetData sheetId="45">
        <row r="201">
          <cell r="F201">
            <v>7792.2050656250012</v>
          </cell>
        </row>
      </sheetData>
      <sheetData sheetId="46">
        <row r="201">
          <cell r="F201">
            <v>7792.2050656250012</v>
          </cell>
        </row>
      </sheetData>
      <sheetData sheetId="47"/>
      <sheetData sheetId="48"/>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ow r="201">
          <cell r="F201">
            <v>7792.2050656250012</v>
          </cell>
        </row>
      </sheetData>
      <sheetData sheetId="58">
        <row r="201">
          <cell r="F201">
            <v>7792.2050656250012</v>
          </cell>
        </row>
      </sheetData>
      <sheetData sheetId="59">
        <row r="201">
          <cell r="F201">
            <v>7792.2050656250003</v>
          </cell>
        </row>
      </sheetData>
      <sheetData sheetId="60">
        <row r="201">
          <cell r="F201">
            <v>7792.2050656250003</v>
          </cell>
        </row>
      </sheetData>
      <sheetData sheetId="61">
        <row r="201">
          <cell r="F201">
            <v>7792.2050656250012</v>
          </cell>
        </row>
      </sheetData>
      <sheetData sheetId="62">
        <row r="201">
          <cell r="F201">
            <v>7792.2050656250012</v>
          </cell>
        </row>
      </sheetData>
      <sheetData sheetId="63">
        <row r="201">
          <cell r="F201">
            <v>7792.2050656250003</v>
          </cell>
        </row>
      </sheetData>
      <sheetData sheetId="64">
        <row r="201">
          <cell r="F201">
            <v>7792.2050656250012</v>
          </cell>
        </row>
      </sheetData>
      <sheetData sheetId="65">
        <row r="201">
          <cell r="F201">
            <v>7792.2050656250012</v>
          </cell>
        </row>
      </sheetData>
      <sheetData sheetId="66">
        <row r="201">
          <cell r="F201">
            <v>7792.2050656250012</v>
          </cell>
        </row>
      </sheetData>
      <sheetData sheetId="67">
        <row r="201">
          <cell r="F201">
            <v>7792.2050656250012</v>
          </cell>
        </row>
      </sheetData>
      <sheetData sheetId="68">
        <row r="201">
          <cell r="F201">
            <v>7792.2050656250012</v>
          </cell>
        </row>
      </sheetData>
      <sheetData sheetId="69">
        <row r="201">
          <cell r="F201">
            <v>7792.2050656250012</v>
          </cell>
        </row>
      </sheetData>
      <sheetData sheetId="70">
        <row r="201">
          <cell r="F201">
            <v>7792.2050656250012</v>
          </cell>
        </row>
      </sheetData>
      <sheetData sheetId="71">
        <row r="201">
          <cell r="F201">
            <v>7792.2050656250012</v>
          </cell>
        </row>
      </sheetData>
      <sheetData sheetId="72">
        <row r="201">
          <cell r="F201">
            <v>7792.2050656250012</v>
          </cell>
        </row>
      </sheetData>
      <sheetData sheetId="73">
        <row r="201">
          <cell r="F201">
            <v>7792.2050656250012</v>
          </cell>
        </row>
      </sheetData>
      <sheetData sheetId="74">
        <row r="201">
          <cell r="F201">
            <v>7792.2050656250012</v>
          </cell>
        </row>
      </sheetData>
      <sheetData sheetId="75">
        <row r="201">
          <cell r="F201">
            <v>7792.2050656250012</v>
          </cell>
        </row>
      </sheetData>
      <sheetData sheetId="76">
        <row r="201">
          <cell r="F201">
            <v>7792.2050656250012</v>
          </cell>
        </row>
      </sheetData>
      <sheetData sheetId="77">
        <row r="201">
          <cell r="F201">
            <v>7792.2050656250012</v>
          </cell>
        </row>
      </sheetData>
      <sheetData sheetId="78">
        <row r="201">
          <cell r="F201">
            <v>7792.2050656250012</v>
          </cell>
        </row>
      </sheetData>
      <sheetData sheetId="79"/>
      <sheetData sheetId="80">
        <row r="201">
          <cell r="F201">
            <v>7792.2050656250012</v>
          </cell>
        </row>
      </sheetData>
      <sheetData sheetId="81">
        <row r="201">
          <cell r="F201">
            <v>7792.2050656250012</v>
          </cell>
        </row>
      </sheetData>
      <sheetData sheetId="82">
        <row r="201">
          <cell r="F201">
            <v>7792.2050656250012</v>
          </cell>
        </row>
      </sheetData>
      <sheetData sheetId="83">
        <row r="201">
          <cell r="F201">
            <v>7792.2050656250012</v>
          </cell>
        </row>
      </sheetData>
      <sheetData sheetId="84">
        <row r="201">
          <cell r="F201">
            <v>7792.2050656250012</v>
          </cell>
        </row>
      </sheetData>
      <sheetData sheetId="85">
        <row r="201">
          <cell r="F201">
            <v>7792.2050656250012</v>
          </cell>
        </row>
      </sheetData>
      <sheetData sheetId="86">
        <row r="201">
          <cell r="F201">
            <v>7792.2050656250012</v>
          </cell>
        </row>
      </sheetData>
      <sheetData sheetId="87"/>
      <sheetData sheetId="88"/>
      <sheetData sheetId="89">
        <row r="201">
          <cell r="F201">
            <v>7792.2050656250012</v>
          </cell>
        </row>
      </sheetData>
      <sheetData sheetId="90">
        <row r="201">
          <cell r="F201">
            <v>7792.2050656250012</v>
          </cell>
        </row>
      </sheetData>
      <sheetData sheetId="91">
        <row r="201">
          <cell r="F201">
            <v>7792.2050656250012</v>
          </cell>
        </row>
      </sheetData>
      <sheetData sheetId="92">
        <row r="201">
          <cell r="F201">
            <v>7792.2050656250012</v>
          </cell>
        </row>
      </sheetData>
      <sheetData sheetId="93"/>
      <sheetData sheetId="94">
        <row r="201">
          <cell r="F201">
            <v>7792.2050656250012</v>
          </cell>
        </row>
      </sheetData>
      <sheetData sheetId="95">
        <row r="201">
          <cell r="F201">
            <v>7792.2050656250012</v>
          </cell>
        </row>
      </sheetData>
      <sheetData sheetId="96">
        <row r="201">
          <cell r="F201">
            <v>7792.2050656250012</v>
          </cell>
        </row>
      </sheetData>
      <sheetData sheetId="97">
        <row r="201">
          <cell r="F201">
            <v>7792.2050656250012</v>
          </cell>
        </row>
      </sheetData>
      <sheetData sheetId="98">
        <row r="201">
          <cell r="F201">
            <v>7792.2050656250012</v>
          </cell>
        </row>
      </sheetData>
      <sheetData sheetId="99">
        <row r="201">
          <cell r="F201">
            <v>7792.2050656250012</v>
          </cell>
        </row>
      </sheetData>
      <sheetData sheetId="100">
        <row r="201">
          <cell r="F201">
            <v>7792.2050656250012</v>
          </cell>
        </row>
      </sheetData>
      <sheetData sheetId="101"/>
      <sheetData sheetId="102"/>
      <sheetData sheetId="103">
        <row r="201">
          <cell r="F201">
            <v>7792.2050656250012</v>
          </cell>
        </row>
      </sheetData>
      <sheetData sheetId="104"/>
      <sheetData sheetId="105">
        <row r="201">
          <cell r="F201">
            <v>7792.2050656250012</v>
          </cell>
        </row>
      </sheetData>
      <sheetData sheetId="106"/>
      <sheetData sheetId="107"/>
      <sheetData sheetId="108">
        <row r="201">
          <cell r="F201">
            <v>7792.2050656250012</v>
          </cell>
        </row>
      </sheetData>
      <sheetData sheetId="109">
        <row r="201">
          <cell r="F201">
            <v>7792.2050656250012</v>
          </cell>
        </row>
      </sheetData>
      <sheetData sheetId="110">
        <row r="201">
          <cell r="F201">
            <v>7792.2050656250012</v>
          </cell>
        </row>
      </sheetData>
      <sheetData sheetId="111">
        <row r="201">
          <cell r="F201">
            <v>7792.2050656250012</v>
          </cell>
        </row>
      </sheetData>
      <sheetData sheetId="112">
        <row r="201">
          <cell r="F201">
            <v>7792.2050656250012</v>
          </cell>
        </row>
      </sheetData>
      <sheetData sheetId="113">
        <row r="201">
          <cell r="F201">
            <v>7792.2050656250012</v>
          </cell>
        </row>
      </sheetData>
      <sheetData sheetId="114">
        <row r="201">
          <cell r="F201">
            <v>7792.2050656250012</v>
          </cell>
        </row>
      </sheetData>
      <sheetData sheetId="115"/>
      <sheetData sheetId="116"/>
      <sheetData sheetId="117"/>
      <sheetData sheetId="118"/>
      <sheetData sheetId="119"/>
      <sheetData sheetId="120"/>
      <sheetData sheetId="121"/>
      <sheetData sheetId="122"/>
      <sheetData sheetId="123"/>
      <sheetData sheetId="124" refreshError="1"/>
      <sheetData sheetId="125"/>
      <sheetData sheetId="126"/>
      <sheetData sheetId="127"/>
      <sheetData sheetId="128"/>
      <sheetData sheetId="129"/>
      <sheetData sheetId="130"/>
      <sheetData sheetId="131" refreshError="1"/>
      <sheetData sheetId="132" refreshError="1"/>
      <sheetData sheetId="133" refreshError="1"/>
      <sheetData sheetId="134" refreshError="1"/>
      <sheetData sheetId="135" refreshError="1"/>
      <sheetData sheetId="136" refreshError="1"/>
      <sheetData sheetId="137"/>
      <sheetData sheetId="138"/>
      <sheetData sheetId="139"/>
      <sheetData sheetId="140"/>
      <sheetData sheetId="14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Salarios"/>
      <sheetName val="Directos"/>
      <sheetName val="Viaticos"/>
    </sheetNames>
    <sheetDataSet>
      <sheetData sheetId="0" refreshError="1"/>
      <sheetData sheetId="1"/>
      <sheetData sheetId="2"/>
      <sheetData sheetId="3"/>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MO"/>
      <sheetName val="HORM_MOR"/>
      <sheetName val="MUROS"/>
      <sheetName val="TERMI"/>
      <sheetName val="MEMORIA"/>
      <sheetName val="ANA"/>
      <sheetName val="PRESUPUESTO"/>
      <sheetName val="SEPAR"/>
    </sheetNames>
    <sheetDataSet>
      <sheetData sheetId="0"/>
      <sheetData sheetId="1"/>
      <sheetData sheetId="2" refreshError="1">
        <row r="7">
          <cell r="A7" t="str">
            <v>H.S. 1:2:4</v>
          </cell>
          <cell r="C7" t="str">
            <v>m3</v>
          </cell>
          <cell r="D7">
            <v>2901.45</v>
          </cell>
        </row>
      </sheetData>
      <sheetData sheetId="3"/>
      <sheetData sheetId="4"/>
      <sheetData sheetId="5"/>
      <sheetData sheetId="6"/>
      <sheetData sheetId="7"/>
      <sheetData sheetId="8"/>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O 6"/>
      <sheetName val="MODULO 5"/>
      <sheetName val="MODULO 4"/>
      <sheetName val="Insumos"/>
      <sheetName val="Analisis "/>
      <sheetName val="Analisis Civil MODULO 4"/>
      <sheetName val="Analisis Civil MODULO 5"/>
      <sheetName val="Analisis Civil MODULO 6"/>
      <sheetName val="Mezcla"/>
      <sheetName val=" MObra"/>
    </sheetNames>
    <sheetDataSet>
      <sheetData sheetId="0"/>
      <sheetData sheetId="1"/>
      <sheetData sheetId="2"/>
      <sheetData sheetId="3" refreshError="1">
        <row r="2">
          <cell r="G2">
            <v>1</v>
          </cell>
          <cell r="H2">
            <v>34</v>
          </cell>
        </row>
      </sheetData>
      <sheetData sheetId="4"/>
      <sheetData sheetId="5"/>
      <sheetData sheetId="6"/>
      <sheetData sheetId="7"/>
      <sheetData sheetId="8"/>
      <sheetData sheetId="9"/>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MI SOTANO 2907@1108 2020"/>
      <sheetName val="RESUMEN"/>
      <sheetName val="ADICIONALES NASKA"/>
      <sheetName val="insumos"/>
      <sheetName val="REGISTRO CANA1"/>
      <sheetName val="Registro CANA4"/>
      <sheetName val="Registro CANA5"/>
      <sheetName val="Registro ST4"/>
      <sheetName val="Registro HD4"/>
      <sheetName val=" Registro PSPI1 290X290"/>
      <sheetName val="Registro HD2"/>
      <sheetName val="Registro CMB2"/>
      <sheetName val="Registro HD6"/>
      <sheetName val="Registro  Mvs2"/>
      <sheetName val="Registro HD5"/>
      <sheetName val="Registro CC6"/>
      <sheetName val="Registro HAT1"/>
      <sheetName val="Registro NEI1"/>
      <sheetName val="Registro HD3"/>
      <sheetName val="Registro DAEF1"/>
      <sheetName val="Registro CC1 "/>
      <sheetName val="Registro CANA2 "/>
      <sheetName val="Registro CC5"/>
      <sheetName val="Registro CANA3"/>
      <sheetName val="Registro CC3 290x290"/>
      <sheetName val="Registro CC2"/>
      <sheetName val="Registro CMB1"/>
      <sheetName val="Registro SUI2"/>
      <sheetName val="Adic Alta tension"/>
      <sheetName val="REGISTROS HORM VAC INSITU"/>
      <sheetName val="Registro 2.90x2.90 h2.10"/>
      <sheetName val="Registro 2.40x2.40 h2.10"/>
      <sheetName val="REGISTROS PREFABRICADOS"/>
      <sheetName val="HORMIGON 210"/>
      <sheetName val="analisis adic"/>
      <sheetName val="CISTERNA  2907@1108 2020"/>
    </sheetNames>
    <sheetDataSet>
      <sheetData sheetId="0"/>
      <sheetData sheetId="1"/>
      <sheetData sheetId="2"/>
      <sheetData sheetId="3">
        <row r="8">
          <cell r="D8">
            <v>2487.21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Villa"/>
      <sheetName val="Terraza"/>
      <sheetName val="Marquesina"/>
      <sheetName val="Gazebo"/>
      <sheetName val="Piscina &amp; Jacuzzi"/>
      <sheetName val="Insumos"/>
      <sheetName val="Cotizaciones"/>
      <sheetName val="M.O."/>
      <sheetName val="ATC"/>
      <sheetName val="Mediciones 1er Nivel"/>
      <sheetName val="Mediciones 2do Nivel"/>
      <sheetName val="Mediciones Terraza"/>
      <sheetName val="Mediciones Marquesinas"/>
      <sheetName val="Mediciones Gazebo"/>
      <sheetName val="Mediciones Piscina"/>
      <sheetName val="Albañilería"/>
      <sheetName val="Bloques"/>
      <sheetName val="Columnas"/>
      <sheetName val="Losas"/>
      <sheetName val="Materiales &amp; Tranporte"/>
      <sheetName val="Muros"/>
      <sheetName val="Otros"/>
      <sheetName val="Pisos &amp; Revestimientos"/>
      <sheetName val="Vigas"/>
      <sheetName val="Zapatas"/>
      <sheetName val="Cuantía Acero"/>
      <sheetName val="Cotización Acero"/>
      <sheetName val="IS Villa"/>
      <sheetName val="IS Gazebo"/>
      <sheetName val="INS"/>
      <sheetName val="Muros Interiores h=2.8 m "/>
      <sheetName val="Piscina_&amp;_Jacuzzi"/>
      <sheetName val="M_O_"/>
      <sheetName val="Mediciones_1er_Nivel"/>
      <sheetName val="Mediciones_2do_Nivel"/>
      <sheetName val="Mediciones_Terraza"/>
      <sheetName val="Mediciones_Marquesinas"/>
      <sheetName val="Mediciones_Gazebo"/>
      <sheetName val="Mediciones_Piscina"/>
      <sheetName val="Materiales_&amp;_Tranporte"/>
      <sheetName val="Pisos_&amp;_Revestimientos"/>
      <sheetName val="Cuantía_Acero"/>
      <sheetName val="Cotización_Acero"/>
      <sheetName val="IS_Villa"/>
      <sheetName val="IS_Gazeb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ALUZINC"/>
      <sheetName val="ANALISIS ACERO"/>
      <sheetName val="propuesta"/>
      <sheetName val="peso"/>
      <sheetName val="Insumos"/>
      <sheetName val="MANO DE OBRA"/>
      <sheetName val="ANALISIS_ALUZINC"/>
      <sheetName val="ANALISIS_ACERO"/>
      <sheetName val="ANALISIS_ALUZINC1"/>
      <sheetName val="ANALISIS_ACERO1"/>
      <sheetName val="MANO_DE_OBRA"/>
    </sheetNames>
    <sheetDataSet>
      <sheetData sheetId="0" refreshError="1"/>
      <sheetData sheetId="1" refreshError="1"/>
      <sheetData sheetId="2" refreshError="1"/>
      <sheetData sheetId="3"/>
      <sheetData sheetId="4" refreshError="1"/>
      <sheetData sheetId="5"/>
      <sheetData sheetId="6"/>
      <sheetData sheetId="7" refreshError="1"/>
      <sheetData sheetId="8"/>
      <sheetData sheetId="9"/>
      <sheetData sheetId="10"/>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d+Torn"/>
      <sheetName val="Insumos"/>
      <sheetName val="varios"/>
      <sheetName val="Presupuesto"/>
      <sheetName val="materiales"/>
      <sheetName val="propuesta"/>
      <sheetName val="peso"/>
      <sheetName val="MO"/>
      <sheetName val="INS"/>
      <sheetName val="Grupo V"/>
      <sheetName val="Desembolso de Caja"/>
      <sheetName val="Grupo_V"/>
      <sheetName val="Desembolso_de_Caja"/>
      <sheetName val="Grupo_V1"/>
      <sheetName val="Desembolso_de_Caja1"/>
      <sheetName val="I.HORMIGON"/>
      <sheetName val="qqVgas"/>
      <sheetName val="Rendimientos OM"/>
      <sheetName val="Analisis Unitarios"/>
      <sheetName val="Rndmto"/>
      <sheetName val="volumenes"/>
      <sheetName val="jornal"/>
      <sheetName val="Pu-Sanit."/>
      <sheetName val="pu-elect."/>
      <sheetName val="anal term"/>
      <sheetName val="anal. horm."/>
      <sheetName val="m. o. exc."/>
      <sheetName val="Ana-Sanit."/>
      <sheetName val="ana-elect."/>
      <sheetName val="Mat"/>
      <sheetName val="puertas"/>
      <sheetName val="análisis"/>
      <sheetName val="MANO DE OBRA"/>
      <sheetName val="EST N. DE OVANDO CENTRAL (MOD. "/>
      <sheetName val="PRE Desvio Alcant.  Potable"/>
      <sheetName val="Insumos materiales"/>
      <sheetName val="Costos Mano de Obra"/>
      <sheetName val="Ana. Horm mexc mort"/>
      <sheetName val="MANO DE OBRA (2)"/>
      <sheetName val="MATERIALES LISTADO"/>
    </sheetNames>
    <sheetDataSet>
      <sheetData sheetId="0" refreshError="1"/>
      <sheetData sheetId="1" refreshError="1">
        <row r="12">
          <cell r="E12">
            <v>285</v>
          </cell>
        </row>
        <row r="13">
          <cell r="E13">
            <v>1832.8</v>
          </cell>
        </row>
        <row r="17">
          <cell r="E17">
            <v>2600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dificio A"/>
      <sheetName val="Edificio D"/>
      <sheetName val="Edicio c"/>
      <sheetName val="electr."/>
      <sheetName val="Unv. "/>
      <sheetName val="Presupuesto"/>
      <sheetName val="Volumenes"/>
      <sheetName val="Anal. horm."/>
      <sheetName val="Mat"/>
      <sheetName val="anal term"/>
      <sheetName val="Ana-Sanit."/>
      <sheetName val="Pu-Sanit."/>
      <sheetName val="Ana-Elect"/>
      <sheetName val="PU-Elect."/>
      <sheetName val="anal aire"/>
      <sheetName val="climat."/>
      <sheetName val="Jornal"/>
      <sheetName val="cuantias "/>
      <sheetName val="peso-cuantia"/>
      <sheetName val="planta trata"/>
      <sheetName val="subida materiales"/>
      <sheetName val="Hoja5"/>
      <sheetName val="M. O. exc."/>
      <sheetName val="Hoja3"/>
      <sheetName val="Ana-elect."/>
      <sheetName val="puertas"/>
      <sheetName val="Cubicacion"/>
      <sheetName val="Septicos"/>
      <sheetName val="caseta"/>
      <sheetName val="calcul anal"/>
      <sheetName val="UASD"/>
      <sheetName val="INSUMO"/>
      <sheetName val="Mezcla"/>
      <sheetName val="Hoja2"/>
      <sheetName val="Hoja1"/>
      <sheetName val="A"/>
      <sheetName val="TIPO C 4NIV."/>
      <sheetName val="TIPO I 3NIV."/>
      <sheetName val="TIPO F 3NIV."/>
      <sheetName val="TIPO F 4NIV."/>
      <sheetName val="TIPO I 3NIV(2)"/>
      <sheetName val="Tipo J 3NIV."/>
      <sheetName val="TIPO F 3NIV. (2)"/>
      <sheetName val="Analisis"/>
      <sheetName val="Pres. Adic.Y"/>
      <sheetName val="Ana"/>
      <sheetName val="LISTA DE PRECIO"/>
      <sheetName val="Presup."/>
      <sheetName val="Insumos"/>
      <sheetName val="Edificio_A"/>
      <sheetName val="Edificio_D"/>
      <sheetName val="Edicio_c"/>
      <sheetName val="electr_"/>
      <sheetName val="Unv__"/>
      <sheetName val="Anal__horm_"/>
      <sheetName val="anal_term"/>
      <sheetName val="Ana-Sanit_"/>
      <sheetName val="Pu-Sanit_"/>
      <sheetName val="PU-Elect_"/>
      <sheetName val="anal_aire"/>
      <sheetName val="climat_"/>
      <sheetName val="cuantias_"/>
      <sheetName val="planta_trata"/>
      <sheetName val="subida_materiales"/>
      <sheetName val="M__O__exc_"/>
      <sheetName val="Ana-elect_"/>
      <sheetName val="calcul_anal"/>
      <sheetName val="TIPO_C_4NIV_"/>
      <sheetName val="TIPO_I_3NIV_"/>
      <sheetName val="TIPO_F_3NIV_"/>
      <sheetName val="TIPO_F_4NIV_"/>
      <sheetName val="TIPO_I_3NIV(2)"/>
      <sheetName val="Tipo_J_3NIV_"/>
      <sheetName val="TIPO_F_3NIV__(2)"/>
      <sheetName val="Edificio_A1"/>
      <sheetName val="Edificio_D1"/>
      <sheetName val="Edicio_c1"/>
      <sheetName val="electr_1"/>
      <sheetName val="Unv__1"/>
      <sheetName val="Anal__horm_1"/>
      <sheetName val="anal_term1"/>
      <sheetName val="Ana-Sanit_1"/>
      <sheetName val="Pu-Sanit_1"/>
      <sheetName val="PU-Elect_1"/>
      <sheetName val="anal_aire1"/>
      <sheetName val="climat_1"/>
      <sheetName val="cuantias_1"/>
      <sheetName val="planta_trata1"/>
      <sheetName val="subida_materiales1"/>
      <sheetName val="M__O__exc_1"/>
      <sheetName val="Ana-elect_1"/>
      <sheetName val="calcul_anal1"/>
      <sheetName val="TIPO_C_4NIV_1"/>
      <sheetName val="TIPO_I_3NIV_1"/>
      <sheetName val="TIPO_F_3NIV_1"/>
      <sheetName val="TIPO_F_4NIV_1"/>
      <sheetName val="TIPO_I_3NIV(2)1"/>
      <sheetName val="Tipo_J_3NIV_1"/>
      <sheetName val="TIPO_F_3NIV__(2)1"/>
      <sheetName val="Mano Obra"/>
      <sheetName val="MOJornal"/>
      <sheetName val="Estructura Metalica"/>
      <sheetName val="V.Tierras A"/>
      <sheetName val="PRE Desvio Alcant.  Potable"/>
      <sheetName val="Pres__Adic_Y"/>
      <sheetName val="LISTA_DE_PRECIO"/>
      <sheetName val="Presup_"/>
      <sheetName val="Pres__Adic_Y1"/>
      <sheetName val="LISTA_DE_PRECIO1"/>
      <sheetName val="Presup_1"/>
      <sheetName val="Edificio_A2"/>
      <sheetName val="Edificio_D2"/>
      <sheetName val="Edicio_c2"/>
      <sheetName val="electr_2"/>
      <sheetName val="Unv__2"/>
      <sheetName val="Anal__horm_2"/>
      <sheetName val="anal_term2"/>
      <sheetName val="Ana-Sanit_2"/>
      <sheetName val="Pu-Sanit_2"/>
      <sheetName val="PU-Elect_2"/>
      <sheetName val="anal_aire2"/>
      <sheetName val="climat_2"/>
      <sheetName val="cuantias_2"/>
      <sheetName val="planta_trata2"/>
      <sheetName val="subida_materiales2"/>
      <sheetName val="M__O__exc_2"/>
      <sheetName val="Ana-elect_2"/>
      <sheetName val="calcul_anal2"/>
      <sheetName val="TIPO_C_4NIV_2"/>
      <sheetName val="TIPO_I_3NIV_2"/>
      <sheetName val="TIPO_F_3NIV_2"/>
      <sheetName val="TIPO_F_4NIV_2"/>
      <sheetName val="TIPO_I_3NIV(2)2"/>
      <sheetName val="Tipo_J_3NIV_2"/>
      <sheetName val="TIPO_F_3NIV__(2)2"/>
      <sheetName val="Pres__Adic_Y2"/>
      <sheetName val="LISTA_DE_PRECIO2"/>
      <sheetName val="Presup_2"/>
      <sheetName val="Edificio_A3"/>
      <sheetName val="Edificio_D3"/>
      <sheetName val="Edicio_c3"/>
      <sheetName val="electr_3"/>
      <sheetName val="Unv__3"/>
      <sheetName val="Anal__horm_3"/>
      <sheetName val="anal_term3"/>
      <sheetName val="Ana-Sanit_3"/>
      <sheetName val="Pu-Sanit_3"/>
      <sheetName val="PU-Elect_3"/>
      <sheetName val="anal_aire3"/>
      <sheetName val="climat_3"/>
      <sheetName val="cuantias_3"/>
      <sheetName val="planta_trata3"/>
      <sheetName val="subida_materiales3"/>
      <sheetName val="M__O__exc_3"/>
      <sheetName val="Ana-elect_3"/>
      <sheetName val="calcul_anal3"/>
      <sheetName val="TIPO_C_4NIV_3"/>
      <sheetName val="TIPO_I_3NIV_3"/>
      <sheetName val="TIPO_F_3NIV_3"/>
      <sheetName val="TIPO_F_4NIV_3"/>
      <sheetName val="TIPO_I_3NIV(2)3"/>
      <sheetName val="Tipo_J_3NIV_3"/>
      <sheetName val="TIPO_F_3NIV__(2)3"/>
      <sheetName val="Pres__Adic_Y3"/>
      <sheetName val="LISTA_DE_PRECIO3"/>
      <sheetName val="Presup_3"/>
      <sheetName val="Edificio_A4"/>
      <sheetName val="Edificio_D4"/>
      <sheetName val="Edicio_c4"/>
      <sheetName val="electr_4"/>
      <sheetName val="Unv__4"/>
      <sheetName val="Anal__horm_4"/>
      <sheetName val="anal_term4"/>
      <sheetName val="Ana-Sanit_4"/>
      <sheetName val="Pu-Sanit_4"/>
      <sheetName val="PU-Elect_4"/>
      <sheetName val="anal_aire4"/>
      <sheetName val="climat_4"/>
      <sheetName val="cuantias_4"/>
      <sheetName val="planta_trata4"/>
      <sheetName val="subida_materiales4"/>
      <sheetName val="M__O__exc_4"/>
      <sheetName val="Ana-elect_4"/>
      <sheetName val="calcul_anal4"/>
      <sheetName val="TIPO_C_4NIV_4"/>
      <sheetName val="TIPO_I_3NIV_4"/>
      <sheetName val="TIPO_F_3NIV_4"/>
      <sheetName val="TIPO_F_4NIV_4"/>
      <sheetName val="TIPO_I_3NIV(2)4"/>
      <sheetName val="Tipo_J_3NIV_4"/>
      <sheetName val="TIPO_F_3NIV__(2)4"/>
      <sheetName val="Pres__Adic_Y4"/>
      <sheetName val="LISTA_DE_PRECIO4"/>
      <sheetName val="Presup_4"/>
      <sheetName val="Edificio_A5"/>
      <sheetName val="Edificio_D5"/>
      <sheetName val="Edicio_c5"/>
      <sheetName val="electr_5"/>
      <sheetName val="Unv__5"/>
      <sheetName val="Anal__horm_5"/>
      <sheetName val="anal_term5"/>
      <sheetName val="Ana-Sanit_5"/>
      <sheetName val="Pu-Sanit_5"/>
      <sheetName val="PU-Elect_5"/>
      <sheetName val="anal_aire5"/>
      <sheetName val="climat_5"/>
      <sheetName val="cuantias_5"/>
      <sheetName val="planta_trata5"/>
      <sheetName val="subida_materiales5"/>
      <sheetName val="M__O__exc_5"/>
      <sheetName val="Ana-elect_5"/>
      <sheetName val="calcul_anal5"/>
      <sheetName val="TIPO_C_4NIV_5"/>
      <sheetName val="TIPO_I_3NIV_5"/>
      <sheetName val="TIPO_F_3NIV_5"/>
      <sheetName val="TIPO_F_4NIV_5"/>
      <sheetName val="TIPO_I_3NIV(2)5"/>
      <sheetName val="Tipo_J_3NIV_5"/>
      <sheetName val="TIPO_F_3NIV__(2)5"/>
      <sheetName val="Pres__Adic_Y5"/>
      <sheetName val="LISTA_DE_PRECIO5"/>
      <sheetName val="Presup_5"/>
      <sheetName val="Mano_Obra"/>
      <sheetName val="Mano_Obra1"/>
      <sheetName val="Mano_Obra2"/>
      <sheetName val="Mano_Obra3"/>
      <sheetName val="Mano_Obra4"/>
      <sheetName val="Mano_Obra5"/>
      <sheetName val="Desembolso de Caja"/>
      <sheetName val="Precio"/>
      <sheetName val="Datos"/>
      <sheetName val="Ana. blocks y termin."/>
      <sheetName val="Costos Mano de Obra"/>
      <sheetName val="Insumos materiales"/>
      <sheetName val="Ana. Horm mexc mort"/>
      <sheetName val="INS"/>
      <sheetName val="Rndmto"/>
      <sheetName val="m.o."/>
      <sheetName val="Análisis de Precios"/>
      <sheetName val="R.A.U."/>
      <sheetName val="MO"/>
      <sheetName val="PVC"/>
      <sheetName val=""/>
      <sheetName val="INSU"/>
      <sheetName val="PRES META"/>
      <sheetName val="PRES DESCUENTO"/>
      <sheetName val="PRES META CON APU LINK"/>
      <sheetName val="MO FELO"/>
      <sheetName val="MO FELO (2)"/>
      <sheetName val="ORIGINAL"/>
      <sheetName val="CANT"/>
      <sheetName val="APU"/>
      <sheetName val="gonzalo"/>
      <sheetName val="Analisis (1)"/>
      <sheetName val="Materiales"/>
      <sheetName val="Ana-Basic"/>
      <sheetName val="MOCuadrillas"/>
      <sheetName val="ins 2"/>
    </sheetNames>
    <sheetDataSet>
      <sheetData sheetId="0">
        <row r="14">
          <cell r="D14">
            <v>1240</v>
          </cell>
        </row>
      </sheetData>
      <sheetData sheetId="1">
        <row r="14">
          <cell r="D14">
            <v>1240</v>
          </cell>
        </row>
      </sheetData>
      <sheetData sheetId="2">
        <row r="14">
          <cell r="D14">
            <v>0.3</v>
          </cell>
        </row>
      </sheetData>
      <sheetData sheetId="3">
        <row r="14">
          <cell r="D14">
            <v>0.3</v>
          </cell>
        </row>
      </sheetData>
      <sheetData sheetId="4">
        <row r="391">
          <cell r="F391">
            <v>14781.061545997285</v>
          </cell>
        </row>
      </sheetData>
      <sheetData sheetId="5">
        <row r="14">
          <cell r="D14">
            <v>1240</v>
          </cell>
        </row>
      </sheetData>
      <sheetData sheetId="6">
        <row r="14">
          <cell r="D14">
            <v>1240</v>
          </cell>
        </row>
      </sheetData>
      <sheetData sheetId="7">
        <row r="14">
          <cell r="D14">
            <v>1240</v>
          </cell>
        </row>
      </sheetData>
      <sheetData sheetId="8">
        <row r="14">
          <cell r="D14">
            <v>1240</v>
          </cell>
        </row>
      </sheetData>
      <sheetData sheetId="9" refreshError="1">
        <row r="14">
          <cell r="D14">
            <v>1240</v>
          </cell>
        </row>
        <row r="1512">
          <cell r="G1512">
            <v>3526.1216021874998</v>
          </cell>
        </row>
      </sheetData>
      <sheetData sheetId="10">
        <row r="126">
          <cell r="C126">
            <v>55</v>
          </cell>
        </row>
      </sheetData>
      <sheetData sheetId="11">
        <row r="126">
          <cell r="C126">
            <v>55</v>
          </cell>
        </row>
      </sheetData>
      <sheetData sheetId="12">
        <row r="15">
          <cell r="D15">
            <v>1240</v>
          </cell>
        </row>
      </sheetData>
      <sheetData sheetId="13">
        <row r="39">
          <cell r="D39">
            <v>4.37</v>
          </cell>
        </row>
      </sheetData>
      <sheetData sheetId="14">
        <row r="39">
          <cell r="D39">
            <v>4.37</v>
          </cell>
        </row>
      </sheetData>
      <sheetData sheetId="15">
        <row r="14">
          <cell r="D14">
            <v>0.3</v>
          </cell>
        </row>
      </sheetData>
      <sheetData sheetId="16">
        <row r="14">
          <cell r="D14">
            <v>0.3</v>
          </cell>
        </row>
      </sheetData>
      <sheetData sheetId="17"/>
      <sheetData sheetId="18"/>
      <sheetData sheetId="19">
        <row r="134">
          <cell r="D134">
            <v>550</v>
          </cell>
        </row>
      </sheetData>
      <sheetData sheetId="20"/>
      <sheetData sheetId="21"/>
      <sheetData sheetId="22"/>
      <sheetData sheetId="23"/>
      <sheetData sheetId="24"/>
      <sheetData sheetId="25"/>
      <sheetData sheetId="26"/>
      <sheetData sheetId="27"/>
      <sheetData sheetId="28"/>
      <sheetData sheetId="29"/>
      <sheetData sheetId="30">
        <row r="3141">
          <cell r="F3141">
            <v>2275.0549999999998</v>
          </cell>
        </row>
      </sheetData>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ow r="39">
          <cell r="D39">
            <v>4.37</v>
          </cell>
        </row>
      </sheetData>
      <sheetData sheetId="50">
        <row r="39">
          <cell r="D39">
            <v>4.37</v>
          </cell>
        </row>
      </sheetData>
      <sheetData sheetId="51">
        <row r="39">
          <cell r="D39">
            <v>4.37</v>
          </cell>
        </row>
      </sheetData>
      <sheetData sheetId="52">
        <row r="39">
          <cell r="D39">
            <v>4.37</v>
          </cell>
        </row>
      </sheetData>
      <sheetData sheetId="53">
        <row r="39">
          <cell r="D39">
            <v>4.37</v>
          </cell>
        </row>
      </sheetData>
      <sheetData sheetId="54">
        <row r="39">
          <cell r="D39">
            <v>4.37</v>
          </cell>
        </row>
      </sheetData>
      <sheetData sheetId="55">
        <row r="39">
          <cell r="D39">
            <v>4.37</v>
          </cell>
        </row>
      </sheetData>
      <sheetData sheetId="56">
        <row r="39">
          <cell r="D39">
            <v>4.37</v>
          </cell>
        </row>
      </sheetData>
      <sheetData sheetId="57">
        <row r="39">
          <cell r="D39">
            <v>4.37</v>
          </cell>
        </row>
      </sheetData>
      <sheetData sheetId="58">
        <row r="39">
          <cell r="D39">
            <v>4.37</v>
          </cell>
        </row>
      </sheetData>
      <sheetData sheetId="59">
        <row r="39">
          <cell r="D39">
            <v>4.37</v>
          </cell>
        </row>
      </sheetData>
      <sheetData sheetId="60">
        <row r="39">
          <cell r="D39">
            <v>4.37</v>
          </cell>
        </row>
      </sheetData>
      <sheetData sheetId="61">
        <row r="39">
          <cell r="D39">
            <v>4.37</v>
          </cell>
        </row>
      </sheetData>
      <sheetData sheetId="62">
        <row r="39">
          <cell r="D39">
            <v>4.37</v>
          </cell>
        </row>
      </sheetData>
      <sheetData sheetId="63">
        <row r="39">
          <cell r="D39">
            <v>4.37</v>
          </cell>
        </row>
      </sheetData>
      <sheetData sheetId="64">
        <row r="126">
          <cell r="C126">
            <v>55</v>
          </cell>
        </row>
      </sheetData>
      <sheetData sheetId="65">
        <row r="39">
          <cell r="D39">
            <v>4.37</v>
          </cell>
        </row>
      </sheetData>
      <sheetData sheetId="66">
        <row r="126">
          <cell r="C126">
            <v>55</v>
          </cell>
        </row>
      </sheetData>
      <sheetData sheetId="67" refreshError="1"/>
      <sheetData sheetId="68">
        <row r="1512">
          <cell r="G1512">
            <v>3526.1216021874998</v>
          </cell>
        </row>
      </sheetData>
      <sheetData sheetId="69">
        <row r="134">
          <cell r="D134">
            <v>550</v>
          </cell>
        </row>
      </sheetData>
      <sheetData sheetId="70">
        <row r="126">
          <cell r="C126">
            <v>55</v>
          </cell>
        </row>
      </sheetData>
      <sheetData sheetId="71">
        <row r="39">
          <cell r="D39">
            <v>4.37</v>
          </cell>
        </row>
      </sheetData>
      <sheetData sheetId="72">
        <row r="126">
          <cell r="C126">
            <v>55</v>
          </cell>
        </row>
      </sheetData>
      <sheetData sheetId="73">
        <row r="39">
          <cell r="D39">
            <v>4.37</v>
          </cell>
        </row>
      </sheetData>
      <sheetData sheetId="74">
        <row r="126">
          <cell r="C126">
            <v>55</v>
          </cell>
        </row>
      </sheetData>
      <sheetData sheetId="75">
        <row r="39">
          <cell r="D39">
            <v>4.37</v>
          </cell>
        </row>
      </sheetData>
      <sheetData sheetId="76">
        <row r="39">
          <cell r="D39">
            <v>4.37</v>
          </cell>
        </row>
      </sheetData>
      <sheetData sheetId="77">
        <row r="39">
          <cell r="D39">
            <v>4.37</v>
          </cell>
        </row>
      </sheetData>
      <sheetData sheetId="78">
        <row r="39">
          <cell r="D39">
            <v>4.37</v>
          </cell>
        </row>
      </sheetData>
      <sheetData sheetId="79">
        <row r="39">
          <cell r="D39">
            <v>4.37</v>
          </cell>
        </row>
      </sheetData>
      <sheetData sheetId="80">
        <row r="39">
          <cell r="D39">
            <v>4.37</v>
          </cell>
        </row>
      </sheetData>
      <sheetData sheetId="81">
        <row r="39">
          <cell r="D39">
            <v>4.37</v>
          </cell>
        </row>
      </sheetData>
      <sheetData sheetId="82">
        <row r="39">
          <cell r="D39">
            <v>4.37</v>
          </cell>
        </row>
      </sheetData>
      <sheetData sheetId="83">
        <row r="39">
          <cell r="D39">
            <v>4.37</v>
          </cell>
        </row>
      </sheetData>
      <sheetData sheetId="84">
        <row r="39">
          <cell r="D39">
            <v>4.37</v>
          </cell>
        </row>
      </sheetData>
      <sheetData sheetId="85">
        <row r="39">
          <cell r="D39">
            <v>4.37</v>
          </cell>
        </row>
      </sheetData>
      <sheetData sheetId="86">
        <row r="39">
          <cell r="D39">
            <v>4.37</v>
          </cell>
        </row>
      </sheetData>
      <sheetData sheetId="87">
        <row r="39">
          <cell r="D39">
            <v>4.37</v>
          </cell>
        </row>
      </sheetData>
      <sheetData sheetId="88">
        <row r="39">
          <cell r="D39">
            <v>4.37</v>
          </cell>
        </row>
      </sheetData>
      <sheetData sheetId="89">
        <row r="39">
          <cell r="D39">
            <v>4.37</v>
          </cell>
        </row>
      </sheetData>
      <sheetData sheetId="90">
        <row r="39">
          <cell r="D39">
            <v>4.37</v>
          </cell>
        </row>
      </sheetData>
      <sheetData sheetId="91">
        <row r="126">
          <cell r="C126">
            <v>55</v>
          </cell>
        </row>
      </sheetData>
      <sheetData sheetId="92">
        <row r="39">
          <cell r="D39">
            <v>4.37</v>
          </cell>
        </row>
      </sheetData>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ow r="126">
          <cell r="C126">
            <v>55</v>
          </cell>
        </row>
      </sheetData>
      <sheetData sheetId="105">
        <row r="39">
          <cell r="D39">
            <v>4.37</v>
          </cell>
        </row>
      </sheetData>
      <sheetData sheetId="106">
        <row r="39">
          <cell r="D39">
            <v>4.37</v>
          </cell>
        </row>
      </sheetData>
      <sheetData sheetId="107">
        <row r="126">
          <cell r="C126">
            <v>55</v>
          </cell>
        </row>
      </sheetData>
      <sheetData sheetId="108">
        <row r="39">
          <cell r="D39">
            <v>4.37</v>
          </cell>
        </row>
      </sheetData>
      <sheetData sheetId="109">
        <row r="39">
          <cell r="D39">
            <v>4.37</v>
          </cell>
        </row>
      </sheetData>
      <sheetData sheetId="110">
        <row r="126">
          <cell r="C126">
            <v>55</v>
          </cell>
        </row>
      </sheetData>
      <sheetData sheetId="111">
        <row r="39">
          <cell r="D39">
            <v>4.37</v>
          </cell>
        </row>
      </sheetData>
      <sheetData sheetId="112">
        <row r="39">
          <cell r="D39">
            <v>4.37</v>
          </cell>
        </row>
      </sheetData>
      <sheetData sheetId="113">
        <row r="39">
          <cell r="D39">
            <v>4.37</v>
          </cell>
        </row>
      </sheetData>
      <sheetData sheetId="114">
        <row r="39">
          <cell r="D39">
            <v>4.37</v>
          </cell>
        </row>
      </sheetData>
      <sheetData sheetId="115">
        <row r="39">
          <cell r="D39">
            <v>4.37</v>
          </cell>
        </row>
      </sheetData>
      <sheetData sheetId="116">
        <row r="39">
          <cell r="D39">
            <v>4.37</v>
          </cell>
        </row>
      </sheetData>
      <sheetData sheetId="117">
        <row r="39">
          <cell r="D39">
            <v>4.37</v>
          </cell>
        </row>
      </sheetData>
      <sheetData sheetId="118">
        <row r="39">
          <cell r="D39">
            <v>4.37</v>
          </cell>
        </row>
      </sheetData>
      <sheetData sheetId="119">
        <row r="39">
          <cell r="D39">
            <v>4.37</v>
          </cell>
        </row>
      </sheetData>
      <sheetData sheetId="120">
        <row r="39">
          <cell r="D39">
            <v>4.37</v>
          </cell>
        </row>
      </sheetData>
      <sheetData sheetId="121">
        <row r="39">
          <cell r="D39">
            <v>4.37</v>
          </cell>
        </row>
      </sheetData>
      <sheetData sheetId="122">
        <row r="39">
          <cell r="D39">
            <v>4.37</v>
          </cell>
        </row>
      </sheetData>
      <sheetData sheetId="123">
        <row r="39">
          <cell r="D39">
            <v>4.37</v>
          </cell>
        </row>
      </sheetData>
      <sheetData sheetId="124">
        <row r="1512">
          <cell r="G1512">
            <v>3526.1216021874998</v>
          </cell>
        </row>
      </sheetData>
      <sheetData sheetId="125"/>
      <sheetData sheetId="126"/>
      <sheetData sheetId="127">
        <row r="1512">
          <cell r="G1512">
            <v>3526.1216021874998</v>
          </cell>
        </row>
      </sheetData>
      <sheetData sheetId="128">
        <row r="1512">
          <cell r="G1512">
            <v>3526.1216021874998</v>
          </cell>
        </row>
      </sheetData>
      <sheetData sheetId="129">
        <row r="391">
          <cell r="F391">
            <v>14781.061545997285</v>
          </cell>
        </row>
      </sheetData>
      <sheetData sheetId="130">
        <row r="1512">
          <cell r="G1512">
            <v>3526.1216021874998</v>
          </cell>
        </row>
      </sheetData>
      <sheetData sheetId="131">
        <row r="1512">
          <cell r="G1512">
            <v>3526.1216021874998</v>
          </cell>
        </row>
      </sheetData>
      <sheetData sheetId="132">
        <row r="126">
          <cell r="C126">
            <v>55</v>
          </cell>
        </row>
      </sheetData>
      <sheetData sheetId="133">
        <row r="39">
          <cell r="D39">
            <v>4.37</v>
          </cell>
        </row>
      </sheetData>
      <sheetData sheetId="134">
        <row r="1512">
          <cell r="G1512">
            <v>3526.1216021874998</v>
          </cell>
        </row>
      </sheetData>
      <sheetData sheetId="135">
        <row r="126">
          <cell r="C126">
            <v>55</v>
          </cell>
        </row>
      </sheetData>
      <sheetData sheetId="136">
        <row r="39">
          <cell r="D39">
            <v>4.37</v>
          </cell>
        </row>
      </sheetData>
      <sheetData sheetId="137">
        <row r="39">
          <cell r="D39">
            <v>4.37</v>
          </cell>
        </row>
      </sheetData>
      <sheetData sheetId="138">
        <row r="126">
          <cell r="C126">
            <v>55</v>
          </cell>
        </row>
      </sheetData>
      <sheetData sheetId="139">
        <row r="39">
          <cell r="D39">
            <v>4.37</v>
          </cell>
        </row>
      </sheetData>
      <sheetData sheetId="140">
        <row r="39">
          <cell r="D39">
            <v>4.37</v>
          </cell>
        </row>
      </sheetData>
      <sheetData sheetId="141">
        <row r="39">
          <cell r="D39">
            <v>4.37</v>
          </cell>
        </row>
      </sheetData>
      <sheetData sheetId="142">
        <row r="39">
          <cell r="D39">
            <v>4.37</v>
          </cell>
        </row>
      </sheetData>
      <sheetData sheetId="143">
        <row r="39">
          <cell r="D39">
            <v>4.37</v>
          </cell>
        </row>
      </sheetData>
      <sheetData sheetId="144">
        <row r="39">
          <cell r="D39">
            <v>4.37</v>
          </cell>
        </row>
      </sheetData>
      <sheetData sheetId="145">
        <row r="39">
          <cell r="D39">
            <v>4.37</v>
          </cell>
        </row>
      </sheetData>
      <sheetData sheetId="146">
        <row r="39">
          <cell r="D39">
            <v>4.37</v>
          </cell>
        </row>
      </sheetData>
      <sheetData sheetId="147">
        <row r="39">
          <cell r="D39">
            <v>4.37</v>
          </cell>
        </row>
      </sheetData>
      <sheetData sheetId="148">
        <row r="39">
          <cell r="D39">
            <v>4.37</v>
          </cell>
        </row>
      </sheetData>
      <sheetData sheetId="149">
        <row r="39">
          <cell r="D39">
            <v>4.37</v>
          </cell>
        </row>
      </sheetData>
      <sheetData sheetId="150">
        <row r="39">
          <cell r="D39">
            <v>4.37</v>
          </cell>
        </row>
      </sheetData>
      <sheetData sheetId="151">
        <row r="39">
          <cell r="D39">
            <v>4.37</v>
          </cell>
        </row>
      </sheetData>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row r="391">
          <cell r="F391">
            <v>14781.061545997285</v>
          </cell>
        </row>
      </sheetData>
      <sheetData sheetId="166">
        <row r="1512">
          <cell r="G1512">
            <v>3526.1216021874998</v>
          </cell>
        </row>
      </sheetData>
      <sheetData sheetId="167">
        <row r="391">
          <cell r="F391">
            <v>14781.061545997285</v>
          </cell>
        </row>
      </sheetData>
      <sheetData sheetId="168">
        <row r="126">
          <cell r="C126">
            <v>55</v>
          </cell>
        </row>
      </sheetData>
      <sheetData sheetId="169">
        <row r="39">
          <cell r="D39">
            <v>4.37</v>
          </cell>
        </row>
      </sheetData>
      <sheetData sheetId="170">
        <row r="126">
          <cell r="C126">
            <v>55</v>
          </cell>
        </row>
      </sheetData>
      <sheetData sheetId="171">
        <row r="39">
          <cell r="D39">
            <v>4.37</v>
          </cell>
        </row>
      </sheetData>
      <sheetData sheetId="172">
        <row r="126">
          <cell r="C126">
            <v>55</v>
          </cell>
        </row>
      </sheetData>
      <sheetData sheetId="173">
        <row r="39">
          <cell r="D39">
            <v>4.37</v>
          </cell>
        </row>
      </sheetData>
      <sheetData sheetId="174">
        <row r="39">
          <cell r="D39">
            <v>4.37</v>
          </cell>
        </row>
      </sheetData>
      <sheetData sheetId="175">
        <row r="39">
          <cell r="D39">
            <v>4.37</v>
          </cell>
        </row>
      </sheetData>
      <sheetData sheetId="176">
        <row r="39">
          <cell r="D39">
            <v>4.37</v>
          </cell>
        </row>
      </sheetData>
      <sheetData sheetId="177">
        <row r="39">
          <cell r="D39">
            <v>4.37</v>
          </cell>
        </row>
      </sheetData>
      <sheetData sheetId="178">
        <row r="39">
          <cell r="D39">
            <v>4.37</v>
          </cell>
        </row>
      </sheetData>
      <sheetData sheetId="179">
        <row r="39">
          <cell r="D39">
            <v>4.37</v>
          </cell>
        </row>
      </sheetData>
      <sheetData sheetId="180">
        <row r="39">
          <cell r="D39">
            <v>4.37</v>
          </cell>
        </row>
      </sheetData>
      <sheetData sheetId="181">
        <row r="39">
          <cell r="D39">
            <v>4.37</v>
          </cell>
        </row>
      </sheetData>
      <sheetData sheetId="182">
        <row r="39">
          <cell r="D39">
            <v>4.37</v>
          </cell>
        </row>
      </sheetData>
      <sheetData sheetId="183"/>
      <sheetData sheetId="184"/>
      <sheetData sheetId="185"/>
      <sheetData sheetId="186"/>
      <sheetData sheetId="187"/>
      <sheetData sheetId="188">
        <row r="1512">
          <cell r="G1512">
            <v>3526.1216021874998</v>
          </cell>
        </row>
      </sheetData>
      <sheetData sheetId="189"/>
      <sheetData sheetId="190">
        <row r="1512">
          <cell r="G1512">
            <v>3526.1216021874998</v>
          </cell>
        </row>
      </sheetData>
      <sheetData sheetId="191"/>
      <sheetData sheetId="192">
        <row r="1512">
          <cell r="G1512">
            <v>3526.1216021874998</v>
          </cell>
        </row>
      </sheetData>
      <sheetData sheetId="193">
        <row r="1512">
          <cell r="G1512">
            <v>3526.1216021874998</v>
          </cell>
        </row>
      </sheetData>
      <sheetData sheetId="194">
        <row r="1512">
          <cell r="G1512">
            <v>3526.1216021874998</v>
          </cell>
        </row>
      </sheetData>
      <sheetData sheetId="195">
        <row r="391">
          <cell r="F391">
            <v>14781.061545997285</v>
          </cell>
        </row>
      </sheetData>
      <sheetData sheetId="196">
        <row r="126">
          <cell r="C126">
            <v>55</v>
          </cell>
        </row>
      </sheetData>
      <sheetData sheetId="197">
        <row r="39">
          <cell r="D39">
            <v>4.37</v>
          </cell>
        </row>
      </sheetData>
      <sheetData sheetId="198">
        <row r="126">
          <cell r="C126">
            <v>55</v>
          </cell>
        </row>
      </sheetData>
      <sheetData sheetId="199">
        <row r="39">
          <cell r="D39">
            <v>4.37</v>
          </cell>
        </row>
      </sheetData>
      <sheetData sheetId="200">
        <row r="126">
          <cell r="C126">
            <v>55</v>
          </cell>
        </row>
      </sheetData>
      <sheetData sheetId="201">
        <row r="39">
          <cell r="D39">
            <v>4.37</v>
          </cell>
        </row>
      </sheetData>
      <sheetData sheetId="202">
        <row r="39">
          <cell r="D39">
            <v>4.37</v>
          </cell>
        </row>
      </sheetData>
      <sheetData sheetId="203">
        <row r="39">
          <cell r="D39">
            <v>4.37</v>
          </cell>
        </row>
      </sheetData>
      <sheetData sheetId="204">
        <row r="39">
          <cell r="D39">
            <v>4.37</v>
          </cell>
        </row>
      </sheetData>
      <sheetData sheetId="205">
        <row r="39">
          <cell r="D39">
            <v>4.37</v>
          </cell>
        </row>
      </sheetData>
      <sheetData sheetId="206">
        <row r="39">
          <cell r="D39">
            <v>4.37</v>
          </cell>
        </row>
      </sheetData>
      <sheetData sheetId="207">
        <row r="39">
          <cell r="D39">
            <v>4.37</v>
          </cell>
        </row>
      </sheetData>
      <sheetData sheetId="208">
        <row r="39">
          <cell r="D39">
            <v>4.37</v>
          </cell>
        </row>
      </sheetData>
      <sheetData sheetId="209">
        <row r="39">
          <cell r="D39">
            <v>4.37</v>
          </cell>
        </row>
      </sheetData>
      <sheetData sheetId="210">
        <row r="39">
          <cell r="D39">
            <v>4.37</v>
          </cell>
        </row>
      </sheetData>
      <sheetData sheetId="211"/>
      <sheetData sheetId="212"/>
      <sheetData sheetId="213"/>
      <sheetData sheetId="214"/>
      <sheetData sheetId="215"/>
      <sheetData sheetId="216"/>
      <sheetData sheetId="217"/>
      <sheetData sheetId="218"/>
      <sheetData sheetId="219"/>
      <sheetData sheetId="220">
        <row r="1512">
          <cell r="G1512">
            <v>3526.1216021874998</v>
          </cell>
        </row>
      </sheetData>
      <sheetData sheetId="221"/>
      <sheetData sheetId="222">
        <row r="1512">
          <cell r="G1512">
            <v>3526.1216021874998</v>
          </cell>
        </row>
      </sheetData>
      <sheetData sheetId="223"/>
      <sheetData sheetId="224"/>
      <sheetData sheetId="225"/>
      <sheetData sheetId="226">
        <row r="391">
          <cell r="F391">
            <v>14781.061545997285</v>
          </cell>
        </row>
      </sheetData>
      <sheetData sheetId="227"/>
      <sheetData sheetId="228" refreshError="1"/>
      <sheetData sheetId="229" refreshError="1"/>
      <sheetData sheetId="230" refreshError="1"/>
      <sheetData sheetId="231"/>
      <sheetData sheetId="232"/>
      <sheetData sheetId="233"/>
      <sheetData sheetId="234"/>
      <sheetData sheetId="235"/>
      <sheetData sheetId="236"/>
      <sheetData sheetId="237" refreshError="1"/>
      <sheetData sheetId="238" refreshError="1"/>
      <sheetData sheetId="239" refreshError="1"/>
      <sheetData sheetId="240" refreshError="1"/>
      <sheetData sheetId="241" refreshError="1"/>
      <sheetData sheetId="242" refreshError="1"/>
      <sheetData sheetId="243" refreshError="1"/>
      <sheetData sheetId="244"/>
      <sheetData sheetId="245"/>
      <sheetData sheetId="246"/>
      <sheetData sheetId="247"/>
      <sheetData sheetId="248"/>
      <sheetData sheetId="249"/>
      <sheetData sheetId="250"/>
      <sheetData sheetId="251"/>
      <sheetData sheetId="252" refreshError="1"/>
      <sheetData sheetId="253" refreshError="1"/>
      <sheetData sheetId="254" refreshError="1"/>
      <sheetData sheetId="255" refreshError="1"/>
      <sheetData sheetId="256" refreshError="1"/>
      <sheetData sheetId="25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Plastbau "/>
      <sheetName val="Plafond Sheetrock "/>
      <sheetName val="Plafond Sheetrock2"/>
      <sheetName val="Plafond Sheetrock suspendido"/>
      <sheetName val="Plafond Sheetrock susp. Antihum"/>
      <sheetName val="Hormigones Bavaro"/>
      <sheetName val="Arcos"/>
      <sheetName val="Insumos"/>
      <sheetName val="Análisis"/>
      <sheetName val="Hoja Presentacion "/>
      <sheetName val="Resumen Club de Playa"/>
      <sheetName val="piscina"/>
      <sheetName val="palapabarpiscina"/>
      <sheetName val="palapatoallas"/>
      <sheetName val="FORJADO SANT. REST. DE PLAYA "/>
      <sheetName val="RESTAURANT DE PLAYA"/>
      <sheetName val="PALAPA SNACK BAR"/>
      <sheetName val="PALAPA"/>
      <sheetName val="PASARELAS PALAPA SNACK BAR"/>
      <sheetName val="PASARELAS PALAPA (DOBLES)"/>
      <sheetName val="Cuarto maquina y tanque"/>
      <sheetName val="BAÑOS INTERIORES"/>
      <sheetName val="EXTERIORES CLUB DE PLAYA"/>
      <sheetName val="ESTIMADO COCINA"/>
      <sheetName val="equipos piscina"/>
      <sheetName val="P.I.E.Rest. Playa y Pisc.Bar P."/>
    </sheetNames>
    <sheetDataSet>
      <sheetData sheetId="0"/>
      <sheetData sheetId="1"/>
      <sheetData sheetId="2"/>
      <sheetData sheetId="3"/>
      <sheetData sheetId="4"/>
      <sheetData sheetId="5"/>
      <sheetData sheetId="6"/>
      <sheetData sheetId="7">
        <row r="35">
          <cell r="C35">
            <v>23</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Insumos"/>
      <sheetName val="Salón Ejecutivo"/>
      <sheetName val="Remodelación Piscina A"/>
      <sheetName val="Remodelación Piscina B"/>
      <sheetName val="Remodelación Piscina B.2"/>
      <sheetName val="Remodelación Piscina B.3"/>
      <sheetName val="Pasarela"/>
      <sheetName val="Análisis"/>
      <sheetName val="Analisis Reclamados"/>
      <sheetName val="Ins 2"/>
      <sheetName val="In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REC. 1"/>
      <sheetName val="Analisis REC 1"/>
      <sheetName val="EXC. A MANO"/>
      <sheetName val="Módulo1"/>
      <sheetName val="Insumos"/>
    </sheetNames>
    <sheetDataSet>
      <sheetData sheetId="0" refreshError="1">
        <row r="9">
          <cell r="O9" t="str">
            <v>HTA1..M11~</v>
          </cell>
        </row>
      </sheetData>
      <sheetData sheetId="1"/>
      <sheetData sheetId="2"/>
      <sheetData sheetId="3"/>
      <sheetData sheetId="4" refreshError="1"/>
      <sheetData sheetId="5"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ores"/>
      <sheetName val="insumos"/>
      <sheetName val="PARTIDAS"/>
      <sheetName val="med.mov.de tierras"/>
      <sheetName val="med.superestruc."/>
      <sheetName val="analisis unitarios"/>
      <sheetName val="MOVIMIENTO DE TIERRAS"/>
      <sheetName val="INSTALACIONES"/>
      <sheetName val="SUPERESTRUCTURA"/>
      <sheetName val="med.terminacion"/>
      <sheetName val="TERMINACION"/>
      <sheetName val="RESUMEN "/>
      <sheetName val="Análisis"/>
      <sheetName val="Presupuesto"/>
      <sheetName val="analisis1"/>
      <sheetName val="Materiales"/>
      <sheetName val="MANO DE OBRA"/>
      <sheetName val="med_mov_de_tierras"/>
      <sheetName val="med_superestruc_"/>
      <sheetName val="analisis_unitarios"/>
      <sheetName val="MOVIMIENTO_DE_TIERRAS"/>
      <sheetName val="med_terminacion"/>
      <sheetName val="RESUMEN_"/>
      <sheetName val="med_mov_de_tierras1"/>
      <sheetName val="med_superestruc_1"/>
      <sheetName val="analisis_unitarios1"/>
      <sheetName val="MOVIMIENTO_DE_TIERRAS1"/>
      <sheetName val="med_terminacion1"/>
      <sheetName val="RESUMEN_1"/>
      <sheetName val="OBS"/>
      <sheetName val="addenda"/>
      <sheetName val="med_mov_de_tierras2"/>
      <sheetName val="med_superestruc_2"/>
      <sheetName val="analisis_unitarios2"/>
      <sheetName val="MOVIMIENTO_DE_TIERRAS2"/>
      <sheetName val="med_terminacion2"/>
      <sheetName val="RESUMEN_2"/>
      <sheetName val="med_mov_de_tierras3"/>
      <sheetName val="med_superestruc_3"/>
      <sheetName val="analisis_unitarios3"/>
      <sheetName val="MOVIMIENTO_DE_TIERRAS3"/>
      <sheetName val="med_terminacion3"/>
      <sheetName val="RESUMEN_3"/>
      <sheetName val="Analisis"/>
      <sheetName val="med_mov_de_tierras4"/>
      <sheetName val="med_superestruc_4"/>
      <sheetName val="analisis_unitarios4"/>
      <sheetName val="MOVIMIENTO_DE_TIERRAS4"/>
      <sheetName val="med_terminacion4"/>
      <sheetName val="RESUMEN_4"/>
      <sheetName val="med_mov_de_tierras5"/>
      <sheetName val="med_superestruc_5"/>
      <sheetName val="analisis_unitarios5"/>
      <sheetName val="MOVIMIENTO_DE_TIERRAS5"/>
      <sheetName val="med_terminacion5"/>
      <sheetName val="RESUMEN_5"/>
      <sheetName val="peso"/>
      <sheetName val="INS"/>
      <sheetName val="HORM. Y MORTEROS."/>
      <sheetName val="SALARIOS"/>
      <sheetName val="Cargas Sociales"/>
      <sheetName val="Macro1"/>
      <sheetName val="Analisis Unit. "/>
      <sheetName val="M.O Y Rendtos"/>
      <sheetName val="Analisis de Costos"/>
    </sheetNames>
    <sheetDataSet>
      <sheetData sheetId="0">
        <row r="6">
          <cell r="D6">
            <v>0.8</v>
          </cell>
        </row>
      </sheetData>
      <sheetData sheetId="1">
        <row r="6">
          <cell r="D6">
            <v>0.8</v>
          </cell>
        </row>
      </sheetData>
      <sheetData sheetId="2">
        <row r="6">
          <cell r="D6">
            <v>0.8</v>
          </cell>
        </row>
      </sheetData>
      <sheetData sheetId="3">
        <row r="6">
          <cell r="D6">
            <v>0.8</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ow r="6">
          <cell r="D6">
            <v>0.8</v>
          </cell>
        </row>
      </sheetData>
      <sheetData sheetId="18">
        <row r="6">
          <cell r="D6">
            <v>0.8</v>
          </cell>
        </row>
      </sheetData>
      <sheetData sheetId="19"/>
      <sheetData sheetId="20" refreshError="1"/>
      <sheetData sheetId="21"/>
      <sheetData sheetId="22"/>
      <sheetData sheetId="23">
        <row r="6">
          <cell r="D6">
            <v>0.8</v>
          </cell>
        </row>
      </sheetData>
      <sheetData sheetId="24">
        <row r="6">
          <cell r="D6">
            <v>0.8</v>
          </cell>
        </row>
      </sheetData>
      <sheetData sheetId="25"/>
      <sheetData sheetId="26"/>
      <sheetData sheetId="27" refreshError="1"/>
      <sheetData sheetId="28" refreshError="1"/>
      <sheetData sheetId="29" refreshError="1"/>
      <sheetData sheetId="30" refreshError="1"/>
      <sheetData sheetId="31">
        <row r="6">
          <cell r="D6">
            <v>0.8</v>
          </cell>
        </row>
      </sheetData>
      <sheetData sheetId="32"/>
      <sheetData sheetId="33"/>
      <sheetData sheetId="34"/>
      <sheetData sheetId="35"/>
      <sheetData sheetId="36"/>
      <sheetData sheetId="37">
        <row r="6">
          <cell r="D6">
            <v>0.8</v>
          </cell>
        </row>
      </sheetData>
      <sheetData sheetId="38"/>
      <sheetData sheetId="39"/>
      <sheetData sheetId="40"/>
      <sheetData sheetId="41"/>
      <sheetData sheetId="42"/>
      <sheetData sheetId="43" refreshError="1"/>
      <sheetData sheetId="44">
        <row r="6">
          <cell r="D6">
            <v>0.8</v>
          </cell>
        </row>
      </sheetData>
      <sheetData sheetId="45"/>
      <sheetData sheetId="46"/>
      <sheetData sheetId="47"/>
      <sheetData sheetId="48"/>
      <sheetData sheetId="49"/>
      <sheetData sheetId="50">
        <row r="6">
          <cell r="D6">
            <v>0.8</v>
          </cell>
        </row>
      </sheetData>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sheetName val="PBlanco"/>
      <sheetName val="Sheet2"/>
      <sheetName val="POriginal"/>
      <sheetName val="PActualizado"/>
      <sheetName val="Comparación"/>
      <sheetName val="Gastos Generales"/>
      <sheetName val="Cub. 01"/>
      <sheetName val="Adicional"/>
      <sheetName val="Analisis Costo"/>
      <sheetName val="FCC-005 ANDAMIOS"/>
      <sheetName val="FCC-002 ACERO"/>
      <sheetName val="FCC-004 CALZOS"/>
      <sheetName val="med.mov.de tierras"/>
      <sheetName val="Materiales"/>
      <sheetName val="Trabajos Generales"/>
      <sheetName val="ANALPRECIO"/>
      <sheetName val="Labor FD1"/>
      <sheetName val="Meses"/>
      <sheetName val="MO"/>
      <sheetName val="Salarios"/>
      <sheetName val="Gastos_Generales"/>
      <sheetName val="Cub__01"/>
      <sheetName val="Analisis_Costo"/>
      <sheetName val="Senalizacion"/>
      <sheetName val="PRESUPUESTO"/>
      <sheetName val="peso"/>
      <sheetName val="Sheet1"/>
      <sheetName val="Sheet3"/>
      <sheetName val="presup."/>
      <sheetName val="Materiales y Precios"/>
      <sheetName val="Gastos_Generales1"/>
      <sheetName val="Cub__011"/>
      <sheetName val="Analisis_Costo1"/>
      <sheetName val="FCC-005_ANDAMIOS"/>
      <sheetName val="FCC-002_ACERO"/>
      <sheetName val="FCC-004_CALZOS"/>
      <sheetName val="Trabajos_Generales"/>
      <sheetName val="med_mov_de_tierras"/>
      <sheetName val="Labor_FD1"/>
      <sheetName val="presup_"/>
      <sheetName val="Gastos_Generales2"/>
      <sheetName val="Cub__012"/>
      <sheetName val="Analisis_Costo2"/>
      <sheetName val="FCC-005_ANDAMIOS1"/>
      <sheetName val="FCC-002_ACERO1"/>
      <sheetName val="FCC-004_CALZOS1"/>
      <sheetName val="Trabajos_Generales1"/>
      <sheetName val="med_mov_de_tierras1"/>
      <sheetName val="Labor_FD11"/>
      <sheetName val="presup_1"/>
      <sheetName val="Gastos_Generales3"/>
      <sheetName val="Cub__013"/>
      <sheetName val="Analisis_Costo3"/>
      <sheetName val="FCC-005_ANDAMIOS2"/>
      <sheetName val="FCC-002_ACERO2"/>
      <sheetName val="FCC-004_CALZOS2"/>
      <sheetName val="Trabajos_Generales2"/>
      <sheetName val="med_mov_de_tierras2"/>
      <sheetName val="Labor_FD12"/>
      <sheetName val="presup_2"/>
      <sheetName val="Gastos_Generales4"/>
      <sheetName val="Cub__014"/>
      <sheetName val="Analisis_Costo4"/>
      <sheetName val="FCC-005_ANDAMIOS3"/>
      <sheetName val="FCC-002_ACERO3"/>
      <sheetName val="FCC-004_CALZOS3"/>
      <sheetName val="Trabajos_Generales3"/>
      <sheetName val="med_mov_de_tierras3"/>
      <sheetName val="Labor_FD13"/>
      <sheetName val="presup_3"/>
      <sheetName val="Insumos"/>
      <sheetName val="electrico"/>
      <sheetName val="anal term"/>
      <sheetName val="Ana-Sanit."/>
      <sheetName val="Anal. horm."/>
      <sheetName val="Mat"/>
      <sheetName val="MANO DE OBRA"/>
      <sheetName val="MANT.TRANSITO"/>
      <sheetName val="LISTAS DESP"/>
      <sheetName val="Gastos_Generales5"/>
      <sheetName val="Cub__015"/>
      <sheetName val="Analisis_Costo5"/>
      <sheetName val="FCC-005_ANDAMIOS4"/>
      <sheetName val="FCC-002_ACERO4"/>
      <sheetName val="FCC-004_CALZOS4"/>
      <sheetName val="Trabajos_Generales4"/>
      <sheetName val="med_mov_de_tierras4"/>
      <sheetName val="Labor_FD14"/>
      <sheetName val="presup_4"/>
      <sheetName val="Gastos_Generales6"/>
      <sheetName val="Cub__016"/>
      <sheetName val="Analisis_Costo6"/>
      <sheetName val="FCC-005_ANDAMIOS5"/>
      <sheetName val="FCC-002_ACERO5"/>
      <sheetName val="FCC-004_CALZOS5"/>
      <sheetName val="med_mov_de_tierras5"/>
      <sheetName val="Trabajos_Generales5"/>
      <sheetName val="Labor_FD15"/>
      <sheetName val="presup_5"/>
      <sheetName val="Materiales_y_Precios"/>
      <sheetName val="MANT_TRANSITO"/>
      <sheetName val="LISTAS_DESP"/>
      <sheetName val="addenda"/>
      <sheetName val="CUBICACION "/>
      <sheetName val="A"/>
      <sheetName val="inter"/>
      <sheetName val="OBRAMANO"/>
      <sheetName val="Los Ángeles (Fase II)"/>
      <sheetName val="ANALISIS"/>
      <sheetName val="Ana"/>
      <sheetName val="Ins"/>
      <sheetName val="Ins 2"/>
    </sheetNames>
    <sheetDataSet>
      <sheetData sheetId="0" refreshError="1">
        <row r="4">
          <cell r="A4" t="str">
            <v>Id.</v>
          </cell>
          <cell r="B4" t="str">
            <v>Descripción</v>
          </cell>
          <cell r="C4" t="str">
            <v>Ud</v>
          </cell>
          <cell r="D4" t="str">
            <v>Factor</v>
          </cell>
          <cell r="E4" t="str">
            <v>Precio Base</v>
          </cell>
          <cell r="F4" t="str">
            <v>Precio</v>
          </cell>
        </row>
        <row r="5">
          <cell r="A5" t="str">
            <v>AC</v>
          </cell>
          <cell r="B5" t="str">
            <v>ACEROS Y ALAMBRE DULCE</v>
          </cell>
          <cell r="D5" t="str">
            <v/>
          </cell>
          <cell r="F5" t="str">
            <v/>
          </cell>
        </row>
        <row r="6">
          <cell r="A6" t="str">
            <v>AC01.001</v>
          </cell>
          <cell r="B6" t="str">
            <v>Acero de 1/4" grado 40</v>
          </cell>
          <cell r="C6" t="str">
            <v>qq</v>
          </cell>
          <cell r="D6">
            <v>1</v>
          </cell>
          <cell r="E6">
            <v>145</v>
          </cell>
          <cell r="F6">
            <v>145</v>
          </cell>
        </row>
        <row r="7">
          <cell r="A7" t="str">
            <v>AC01.002</v>
          </cell>
          <cell r="B7" t="str">
            <v>Acero grado 40</v>
          </cell>
          <cell r="C7" t="str">
            <v>qq</v>
          </cell>
          <cell r="D7">
            <v>1</v>
          </cell>
          <cell r="E7">
            <v>270</v>
          </cell>
          <cell r="F7">
            <v>270</v>
          </cell>
        </row>
        <row r="8">
          <cell r="A8" t="str">
            <v>AC01.003</v>
          </cell>
          <cell r="B8" t="str">
            <v>Mallas Electrosoldadas</v>
          </cell>
          <cell r="C8" t="str">
            <v>qq</v>
          </cell>
          <cell r="D8">
            <v>1</v>
          </cell>
          <cell r="E8">
            <v>428</v>
          </cell>
          <cell r="F8">
            <v>428</v>
          </cell>
        </row>
        <row r="9">
          <cell r="A9" t="str">
            <v>AC01.008</v>
          </cell>
          <cell r="B9" t="str">
            <v>Alambre dulce(precio por compra de quintales)</v>
          </cell>
          <cell r="C9" t="str">
            <v>lb</v>
          </cell>
          <cell r="D9">
            <v>1</v>
          </cell>
          <cell r="E9">
            <v>6</v>
          </cell>
          <cell r="F9">
            <v>6</v>
          </cell>
        </row>
        <row r="10">
          <cell r="A10" t="str">
            <v>AC01.009</v>
          </cell>
          <cell r="B10" t="str">
            <v>Coloc acero normal</v>
          </cell>
          <cell r="C10" t="str">
            <v>qq</v>
          </cell>
          <cell r="D10">
            <v>1</v>
          </cell>
          <cell r="E10">
            <v>45</v>
          </cell>
          <cell r="F10">
            <v>45</v>
          </cell>
        </row>
        <row r="11">
          <cell r="A11" t="str">
            <v>AC01.010</v>
          </cell>
          <cell r="B11" t="str">
            <v>Coloc acero en malla.</v>
          </cell>
          <cell r="C11" t="str">
            <v>qq</v>
          </cell>
          <cell r="D11">
            <v>1</v>
          </cell>
          <cell r="E11">
            <v>89</v>
          </cell>
          <cell r="F11">
            <v>89</v>
          </cell>
        </row>
        <row r="12">
          <cell r="A12" t="str">
            <v>AC01.011</v>
          </cell>
          <cell r="B12" t="str">
            <v>Coloc acero dinteles y vigas amarre</v>
          </cell>
          <cell r="C12" t="str">
            <v>m</v>
          </cell>
          <cell r="D12">
            <v>1</v>
          </cell>
          <cell r="E12">
            <v>24</v>
          </cell>
          <cell r="F12">
            <v>24</v>
          </cell>
        </row>
        <row r="13">
          <cell r="A13" t="str">
            <v>AC01.012</v>
          </cell>
          <cell r="B13" t="str">
            <v>Coloc acero de 1/4" en piso o losa</v>
          </cell>
          <cell r="C13" t="str">
            <v>qq</v>
          </cell>
          <cell r="D13">
            <v>1</v>
          </cell>
          <cell r="E13">
            <v>77</v>
          </cell>
          <cell r="F13">
            <v>77</v>
          </cell>
        </row>
        <row r="14">
          <cell r="A14" t="str">
            <v>AC01.013</v>
          </cell>
          <cell r="B14" t="str">
            <v>Coloc acero en rampas de escaleras</v>
          </cell>
          <cell r="C14" t="str">
            <v>u</v>
          </cell>
          <cell r="D14">
            <v>1</v>
          </cell>
          <cell r="E14">
            <v>175</v>
          </cell>
          <cell r="F14">
            <v>175</v>
          </cell>
        </row>
        <row r="15">
          <cell r="A15" t="str">
            <v>AC01.014</v>
          </cell>
          <cell r="B15" t="str">
            <v>Subir acero por planta</v>
          </cell>
          <cell r="C15" t="str">
            <v>qq</v>
          </cell>
          <cell r="D15">
            <v>1</v>
          </cell>
          <cell r="E15">
            <v>3.2</v>
          </cell>
          <cell r="F15">
            <v>3.2</v>
          </cell>
        </row>
        <row r="16">
          <cell r="A16" t="str">
            <v>AG</v>
          </cell>
          <cell r="B16" t="str">
            <v>AGREGADOS</v>
          </cell>
          <cell r="D16" t="str">
            <v/>
          </cell>
          <cell r="F16" t="str">
            <v/>
          </cell>
        </row>
        <row r="17">
          <cell r="A17" t="str">
            <v>AG01.001</v>
          </cell>
          <cell r="B17" t="str">
            <v>Arena triturada y lavada especial para hormigones</v>
          </cell>
          <cell r="C17" t="str">
            <v>m3</v>
          </cell>
          <cell r="D17">
            <v>1.08</v>
          </cell>
          <cell r="E17">
            <v>160</v>
          </cell>
          <cell r="F17">
            <v>172.8</v>
          </cell>
        </row>
        <row r="18">
          <cell r="A18" t="str">
            <v>AG01.002</v>
          </cell>
          <cell r="B18" t="str">
            <v>Arena gruesa lavada</v>
          </cell>
          <cell r="C18" t="str">
            <v>m3</v>
          </cell>
          <cell r="D18">
            <v>1.08</v>
          </cell>
          <cell r="E18">
            <v>160</v>
          </cell>
          <cell r="F18">
            <v>172.8</v>
          </cell>
        </row>
        <row r="19">
          <cell r="A19" t="str">
            <v>AG01.003</v>
          </cell>
          <cell r="B19" t="str">
            <v>Arena fina de Manoguayabo para empañetes</v>
          </cell>
          <cell r="C19" t="str">
            <v>m3</v>
          </cell>
          <cell r="D19">
            <v>1</v>
          </cell>
          <cell r="E19">
            <v>205</v>
          </cell>
          <cell r="F19">
            <v>205</v>
          </cell>
        </row>
        <row r="20">
          <cell r="A20" t="str">
            <v>AG01.004</v>
          </cell>
          <cell r="B20" t="str">
            <v>Arena itabo, de mina</v>
          </cell>
          <cell r="C20" t="str">
            <v>m3</v>
          </cell>
          <cell r="D20">
            <v>1.08</v>
          </cell>
          <cell r="E20">
            <v>115</v>
          </cell>
          <cell r="F20">
            <v>124.2</v>
          </cell>
        </row>
        <row r="21">
          <cell r="A21" t="str">
            <v>AG02.001</v>
          </cell>
          <cell r="B21" t="str">
            <v>Caliche</v>
          </cell>
          <cell r="C21" t="str">
            <v>m3</v>
          </cell>
          <cell r="D21">
            <v>1.08</v>
          </cell>
          <cell r="E21">
            <v>83.33</v>
          </cell>
          <cell r="F21">
            <v>90</v>
          </cell>
        </row>
        <row r="22">
          <cell r="A22" t="str">
            <v>AG03.001</v>
          </cell>
          <cell r="B22" t="str">
            <v>Grava 3/4" - 3/8" triturada</v>
          </cell>
          <cell r="C22" t="str">
            <v>m3</v>
          </cell>
          <cell r="D22">
            <v>1.08</v>
          </cell>
          <cell r="E22">
            <v>160</v>
          </cell>
          <cell r="F22">
            <v>172.8</v>
          </cell>
        </row>
        <row r="23">
          <cell r="A23" t="str">
            <v>AG03.002</v>
          </cell>
          <cell r="B23" t="str">
            <v>Cascajo de mina</v>
          </cell>
          <cell r="C23" t="str">
            <v>m3</v>
          </cell>
          <cell r="D23">
            <v>1</v>
          </cell>
          <cell r="E23">
            <v>108</v>
          </cell>
          <cell r="F23">
            <v>108</v>
          </cell>
        </row>
        <row r="24">
          <cell r="A24" t="str">
            <v>AG03.003</v>
          </cell>
          <cell r="B24" t="str">
            <v>Material para relleno</v>
          </cell>
          <cell r="C24" t="str">
            <v>m3E</v>
          </cell>
          <cell r="D24">
            <v>1</v>
          </cell>
          <cell r="E24">
            <v>192.94</v>
          </cell>
          <cell r="F24">
            <v>192.94</v>
          </cell>
        </row>
        <row r="25">
          <cell r="A25" t="str">
            <v>AG99.001</v>
          </cell>
          <cell r="B25" t="str">
            <v>Bote de materiales</v>
          </cell>
          <cell r="C25" t="str">
            <v>m3</v>
          </cell>
          <cell r="D25">
            <v>1</v>
          </cell>
          <cell r="E25">
            <v>80</v>
          </cell>
          <cell r="F25">
            <v>80</v>
          </cell>
        </row>
        <row r="26">
          <cell r="A26" t="str">
            <v>AG99.001</v>
          </cell>
          <cell r="B26" t="str">
            <v>Bote de materiales</v>
          </cell>
          <cell r="C26" t="str">
            <v>m3</v>
          </cell>
          <cell r="D26">
            <v>1</v>
          </cell>
          <cell r="E26">
            <v>80</v>
          </cell>
          <cell r="F26">
            <v>80</v>
          </cell>
        </row>
        <row r="27">
          <cell r="A27" t="str">
            <v>MT</v>
          </cell>
          <cell r="B27" t="str">
            <v>MOVIMIENTO DE TIERRA</v>
          </cell>
        </row>
        <row r="28">
          <cell r="A28" t="str">
            <v>MT01.001</v>
          </cell>
          <cell r="B28" t="str">
            <v>Carguío</v>
          </cell>
          <cell r="C28" t="str">
            <v>m3E</v>
          </cell>
          <cell r="D28">
            <v>1</v>
          </cell>
          <cell r="E28">
            <v>20</v>
          </cell>
          <cell r="F28">
            <v>20</v>
          </cell>
        </row>
        <row r="29">
          <cell r="A29" t="str">
            <v>MT01.002</v>
          </cell>
          <cell r="B29" t="str">
            <v>Arranque</v>
          </cell>
          <cell r="C29" t="str">
            <v>m3E</v>
          </cell>
          <cell r="D29">
            <v>1</v>
          </cell>
          <cell r="E29">
            <v>4</v>
          </cell>
          <cell r="F29">
            <v>4</v>
          </cell>
        </row>
        <row r="30">
          <cell r="A30" t="str">
            <v>MT01.003</v>
          </cell>
          <cell r="B30" t="str">
            <v>Acarreo Adicional en Ciudad</v>
          </cell>
          <cell r="C30" t="str">
            <v>m3E-Km</v>
          </cell>
          <cell r="D30">
            <v>1</v>
          </cell>
          <cell r="E30">
            <v>3</v>
          </cell>
          <cell r="F30">
            <v>3</v>
          </cell>
        </row>
        <row r="35">
          <cell r="A35" t="str">
            <v>MT01.001</v>
          </cell>
          <cell r="B35" t="str">
            <v>Carguío</v>
          </cell>
          <cell r="C35" t="str">
            <v>m3E</v>
          </cell>
          <cell r="D35">
            <v>1</v>
          </cell>
          <cell r="E35">
            <v>20</v>
          </cell>
          <cell r="F35">
            <v>20</v>
          </cell>
        </row>
        <row r="36">
          <cell r="A36" t="str">
            <v>MT01.002</v>
          </cell>
          <cell r="B36" t="str">
            <v>Arranque</v>
          </cell>
          <cell r="C36" t="str">
            <v>m3E</v>
          </cell>
          <cell r="D36">
            <v>1</v>
          </cell>
          <cell r="E36">
            <v>4</v>
          </cell>
          <cell r="F36">
            <v>4</v>
          </cell>
        </row>
        <row r="37">
          <cell r="A37" t="str">
            <v>MT01.003</v>
          </cell>
          <cell r="B37" t="str">
            <v>Acarreo Adicional en Ciudad</v>
          </cell>
          <cell r="C37" t="str">
            <v>m3E-Km</v>
          </cell>
          <cell r="D37">
            <v>1</v>
          </cell>
          <cell r="E37">
            <v>3</v>
          </cell>
          <cell r="F37">
            <v>3</v>
          </cell>
        </row>
        <row r="38">
          <cell r="A38" t="str">
            <v>EQ</v>
          </cell>
          <cell r="B38" t="str">
            <v>COSTO HORARIO DE MAQUINARIA</v>
          </cell>
        </row>
        <row r="39">
          <cell r="A39" t="str">
            <v>EQ01.</v>
          </cell>
          <cell r="B39" t="str">
            <v>EQUIPOS PROPIOS</v>
          </cell>
        </row>
        <row r="40">
          <cell r="A40" t="str">
            <v>EQ01.001</v>
          </cell>
          <cell r="B40" t="str">
            <v>Retroexcavadora</v>
          </cell>
          <cell r="C40" t="str">
            <v>hr</v>
          </cell>
          <cell r="D40">
            <v>1</v>
          </cell>
          <cell r="E40">
            <v>1200</v>
          </cell>
          <cell r="F40">
            <v>1200</v>
          </cell>
        </row>
        <row r="41">
          <cell r="A41" t="str">
            <v>EQ01.002</v>
          </cell>
          <cell r="B41" t="str">
            <v>Compresor</v>
          </cell>
          <cell r="C41" t="str">
            <v>hr</v>
          </cell>
          <cell r="D41">
            <v>1</v>
          </cell>
          <cell r="E41">
            <v>1200</v>
          </cell>
          <cell r="F41">
            <v>1200</v>
          </cell>
        </row>
        <row r="42">
          <cell r="A42" t="str">
            <v>EQ02.001</v>
          </cell>
          <cell r="B42" t="str">
            <v>Ligadora de 2 fundas</v>
          </cell>
          <cell r="C42" t="str">
            <v>hr</v>
          </cell>
          <cell r="D42">
            <v>1</v>
          </cell>
          <cell r="E42">
            <v>108.58</v>
          </cell>
          <cell r="F42">
            <v>108.58</v>
          </cell>
        </row>
        <row r="43">
          <cell r="A43" t="str">
            <v>EQ02.002</v>
          </cell>
          <cell r="B43" t="str">
            <v>Winche</v>
          </cell>
          <cell r="C43" t="str">
            <v>hr</v>
          </cell>
          <cell r="D43">
            <v>1</v>
          </cell>
          <cell r="E43">
            <v>86.79</v>
          </cell>
          <cell r="F43">
            <v>86.79</v>
          </cell>
        </row>
        <row r="44">
          <cell r="A44" t="str">
            <v>EQ03.001</v>
          </cell>
          <cell r="B44" t="str">
            <v>Compactador de Mano (12"x12")</v>
          </cell>
          <cell r="C44" t="str">
            <v>hr</v>
          </cell>
          <cell r="D44">
            <v>1</v>
          </cell>
          <cell r="E44">
            <v>112.5</v>
          </cell>
          <cell r="F44">
            <v>112.5</v>
          </cell>
        </row>
        <row r="46">
          <cell r="A46" t="str">
            <v>EQ02.001</v>
          </cell>
          <cell r="B46" t="str">
            <v>Ligadora de 2 fundas</v>
          </cell>
          <cell r="C46" t="str">
            <v>hr</v>
          </cell>
          <cell r="D46">
            <v>1</v>
          </cell>
          <cell r="E46">
            <v>108.58</v>
          </cell>
          <cell r="F46">
            <v>108.58</v>
          </cell>
        </row>
        <row r="47">
          <cell r="A47" t="str">
            <v>EQ02.002</v>
          </cell>
          <cell r="B47" t="str">
            <v>Winche</v>
          </cell>
          <cell r="C47" t="str">
            <v>hr</v>
          </cell>
          <cell r="D47">
            <v>1</v>
          </cell>
          <cell r="E47">
            <v>86.79</v>
          </cell>
          <cell r="F47">
            <v>86.79</v>
          </cell>
        </row>
        <row r="48">
          <cell r="A48" t="str">
            <v>EQ03.001</v>
          </cell>
          <cell r="B48" t="str">
            <v>Compactador de Mano (12"x12")</v>
          </cell>
          <cell r="C48" t="str">
            <v>hr</v>
          </cell>
          <cell r="D48">
            <v>1</v>
          </cell>
          <cell r="E48">
            <v>112.5</v>
          </cell>
          <cell r="F48">
            <v>112.5</v>
          </cell>
        </row>
        <row r="49">
          <cell r="A49" t="str">
            <v>JD</v>
          </cell>
          <cell r="B49" t="str">
            <v>JORNALES DIARIOS</v>
          </cell>
        </row>
        <row r="50">
          <cell r="A50" t="str">
            <v>JD01.001</v>
          </cell>
          <cell r="B50" t="str">
            <v>Jornal diario TECNICO NO CALIFICADO O PEON (TNC)</v>
          </cell>
          <cell r="C50" t="str">
            <v>Día</v>
          </cell>
          <cell r="D50">
            <v>1</v>
          </cell>
          <cell r="E50">
            <v>125</v>
          </cell>
          <cell r="F50">
            <v>125</v>
          </cell>
        </row>
        <row r="51">
          <cell r="A51" t="str">
            <v>JD01.002</v>
          </cell>
          <cell r="B51" t="str">
            <v>Jornal diario TECNICO CALIFICADO (TC)</v>
          </cell>
          <cell r="C51" t="str">
            <v>Día</v>
          </cell>
          <cell r="D51">
            <v>1</v>
          </cell>
          <cell r="E51">
            <v>135</v>
          </cell>
          <cell r="F51">
            <v>135</v>
          </cell>
        </row>
        <row r="52">
          <cell r="A52" t="str">
            <v>JD01.003</v>
          </cell>
          <cell r="B52" t="str">
            <v>Jornal diario AYUDANTE (AY)</v>
          </cell>
          <cell r="C52" t="str">
            <v>Día</v>
          </cell>
          <cell r="D52">
            <v>1</v>
          </cell>
          <cell r="E52">
            <v>150</v>
          </cell>
          <cell r="F52">
            <v>150</v>
          </cell>
        </row>
        <row r="53">
          <cell r="A53" t="str">
            <v>JD01.004</v>
          </cell>
          <cell r="B53" t="str">
            <v>Jornal diario Operario de TERCERA CATEGORIA (OP3)</v>
          </cell>
          <cell r="C53" t="str">
            <v>Día</v>
          </cell>
          <cell r="D53">
            <v>1</v>
          </cell>
          <cell r="E53">
            <v>175</v>
          </cell>
          <cell r="F53">
            <v>175</v>
          </cell>
        </row>
        <row r="54">
          <cell r="A54" t="str">
            <v>JD01.005</v>
          </cell>
          <cell r="B54" t="str">
            <v>Jornal diario Operario de SEGUNDA CATEGORIA (OP2)</v>
          </cell>
          <cell r="C54" t="str">
            <v>Día</v>
          </cell>
          <cell r="D54">
            <v>1</v>
          </cell>
          <cell r="E54">
            <v>250</v>
          </cell>
          <cell r="F54">
            <v>250</v>
          </cell>
        </row>
        <row r="55">
          <cell r="A55" t="str">
            <v>JD01.006</v>
          </cell>
          <cell r="B55" t="str">
            <v>Jornal diario Operario de PRIMERA CATEGORIA (OP1)</v>
          </cell>
          <cell r="C55" t="str">
            <v>Día</v>
          </cell>
          <cell r="D55">
            <v>1</v>
          </cell>
          <cell r="E55">
            <v>300</v>
          </cell>
          <cell r="F55">
            <v>300</v>
          </cell>
        </row>
        <row r="56">
          <cell r="A56" t="str">
            <v>JD01.007</v>
          </cell>
          <cell r="B56" t="str">
            <v>Jornal diario MAESTRO</v>
          </cell>
          <cell r="C56" t="str">
            <v>Día</v>
          </cell>
          <cell r="D56">
            <v>1</v>
          </cell>
          <cell r="E56">
            <v>350</v>
          </cell>
          <cell r="F56">
            <v>350</v>
          </cell>
        </row>
        <row r="57">
          <cell r="A57" t="str">
            <v>JD01.008</v>
          </cell>
          <cell r="B57" t="str">
            <v>Brigada de Topografía</v>
          </cell>
          <cell r="C57" t="str">
            <v>Día</v>
          </cell>
          <cell r="D57">
            <v>1</v>
          </cell>
          <cell r="E57">
            <v>1000</v>
          </cell>
          <cell r="F57">
            <v>1000</v>
          </cell>
        </row>
        <row r="65">
          <cell r="A65" t="str">
            <v>JD01.006</v>
          </cell>
          <cell r="B65" t="str">
            <v>Jornal diario Operario de PRIMERA CATEGORIA (OP1)</v>
          </cell>
          <cell r="C65" t="str">
            <v>Día</v>
          </cell>
          <cell r="D65">
            <v>1</v>
          </cell>
          <cell r="E65">
            <v>300</v>
          </cell>
          <cell r="F65">
            <v>300</v>
          </cell>
        </row>
        <row r="66">
          <cell r="A66" t="str">
            <v>JD01.007</v>
          </cell>
          <cell r="B66" t="str">
            <v>Jornal diario MAESTRO</v>
          </cell>
          <cell r="C66" t="str">
            <v>Día</v>
          </cell>
          <cell r="D66">
            <v>1</v>
          </cell>
          <cell r="E66">
            <v>350</v>
          </cell>
          <cell r="F66">
            <v>350</v>
          </cell>
        </row>
        <row r="67">
          <cell r="A67" t="str">
            <v>JD01.008</v>
          </cell>
          <cell r="B67" t="str">
            <v>Brigada de Topografía</v>
          </cell>
          <cell r="C67" t="str">
            <v>Día</v>
          </cell>
          <cell r="D67">
            <v>1</v>
          </cell>
          <cell r="E67">
            <v>1000</v>
          </cell>
          <cell r="F67">
            <v>1000</v>
          </cell>
        </row>
        <row r="68">
          <cell r="A68" t="str">
            <v>AL</v>
          </cell>
          <cell r="B68" t="str">
            <v>ALFARERIA</v>
          </cell>
          <cell r="D68" t="str">
            <v/>
          </cell>
          <cell r="F68" t="str">
            <v/>
          </cell>
        </row>
        <row r="69">
          <cell r="A69" t="str">
            <v>AL01.001</v>
          </cell>
          <cell r="B69" t="str">
            <v>Ladrillos macisos 2" x 4" x 8"</v>
          </cell>
          <cell r="C69" t="str">
            <v>u</v>
          </cell>
          <cell r="D69">
            <v>1</v>
          </cell>
          <cell r="E69">
            <v>4</v>
          </cell>
          <cell r="F69">
            <v>4</v>
          </cell>
        </row>
        <row r="70">
          <cell r="A70" t="str">
            <v>AL01.002</v>
          </cell>
          <cell r="B70" t="str">
            <v>Ladrillos biscochos 2" x 2" x 8"</v>
          </cell>
          <cell r="C70" t="str">
            <v>u</v>
          </cell>
          <cell r="D70">
            <v>1</v>
          </cell>
          <cell r="E70">
            <v>3.3</v>
          </cell>
          <cell r="F70">
            <v>3.3</v>
          </cell>
        </row>
        <row r="71">
          <cell r="A71" t="str">
            <v>AL01.003</v>
          </cell>
          <cell r="B71" t="str">
            <v>Losas de barro tipo Feria grande</v>
          </cell>
          <cell r="C71" t="str">
            <v>u</v>
          </cell>
          <cell r="D71">
            <v>1</v>
          </cell>
          <cell r="E71">
            <v>3.1</v>
          </cell>
          <cell r="F71">
            <v>3.1</v>
          </cell>
        </row>
        <row r="72">
          <cell r="A72" t="str">
            <v>AL01.004</v>
          </cell>
          <cell r="B72" t="str">
            <v>Losa de barro tipo feria pequeña</v>
          </cell>
          <cell r="C72" t="str">
            <v>u</v>
          </cell>
          <cell r="D72">
            <v>1</v>
          </cell>
          <cell r="E72">
            <v>1.3</v>
          </cell>
          <cell r="F72">
            <v>1.3</v>
          </cell>
        </row>
        <row r="73">
          <cell r="A73" t="str">
            <v>AL01.005</v>
          </cell>
          <cell r="B73" t="str">
            <v>Losa de barro exagonal grande</v>
          </cell>
          <cell r="C73" t="str">
            <v>u</v>
          </cell>
          <cell r="D73">
            <v>1</v>
          </cell>
          <cell r="E73">
            <v>3.5</v>
          </cell>
          <cell r="F73">
            <v>3.5</v>
          </cell>
        </row>
        <row r="74">
          <cell r="A74" t="str">
            <v>AL01.006</v>
          </cell>
          <cell r="B74" t="str">
            <v>Losa de barro exagonal  pequeña.</v>
          </cell>
          <cell r="C74" t="str">
            <v>u</v>
          </cell>
          <cell r="D74">
            <v>1</v>
          </cell>
          <cell r="E74">
            <v>1.6</v>
          </cell>
          <cell r="F74">
            <v>1.6</v>
          </cell>
        </row>
        <row r="75">
          <cell r="A75" t="str">
            <v>AL01.007</v>
          </cell>
          <cell r="B75" t="str">
            <v>Losa de barro de 8" x 8"</v>
          </cell>
          <cell r="C75" t="str">
            <v>u</v>
          </cell>
          <cell r="D75">
            <v>1</v>
          </cell>
          <cell r="E75">
            <v>3.5</v>
          </cell>
          <cell r="F75">
            <v>3.5</v>
          </cell>
        </row>
        <row r="76">
          <cell r="A76" t="str">
            <v>AL01.008</v>
          </cell>
          <cell r="B76" t="str">
            <v>Zócalos de barro de 10 1/2" x 3"</v>
          </cell>
          <cell r="C76" t="str">
            <v>u</v>
          </cell>
          <cell r="D76">
            <v>1</v>
          </cell>
          <cell r="E76">
            <v>3</v>
          </cell>
          <cell r="F76">
            <v>3</v>
          </cell>
        </row>
        <row r="77">
          <cell r="A77" t="str">
            <v>AL01.009</v>
          </cell>
          <cell r="B77" t="str">
            <v>Calados corrientes de barro en 6" x 6" x 6"</v>
          </cell>
          <cell r="C77" t="str">
            <v>u</v>
          </cell>
          <cell r="D77">
            <v>1</v>
          </cell>
          <cell r="E77">
            <v>3.74</v>
          </cell>
          <cell r="F77">
            <v>3.74</v>
          </cell>
        </row>
        <row r="78">
          <cell r="A78" t="str">
            <v>AL01.010</v>
          </cell>
          <cell r="B78" t="str">
            <v>Calados corrientes de barro en 8" x 8" x 6"</v>
          </cell>
          <cell r="C78" t="str">
            <v>u</v>
          </cell>
          <cell r="D78">
            <v>1</v>
          </cell>
          <cell r="E78">
            <v>5.0199999999999996</v>
          </cell>
          <cell r="F78">
            <v>5.0199999999999996</v>
          </cell>
        </row>
        <row r="79">
          <cell r="A79" t="str">
            <v>AL01.011</v>
          </cell>
          <cell r="B79" t="str">
            <v>Tejas de 14"</v>
          </cell>
          <cell r="C79" t="str">
            <v>u</v>
          </cell>
          <cell r="D79">
            <v>1</v>
          </cell>
          <cell r="E79">
            <v>4.2</v>
          </cell>
          <cell r="F79">
            <v>4.2</v>
          </cell>
        </row>
        <row r="80">
          <cell r="A80" t="str">
            <v>AL01.012</v>
          </cell>
          <cell r="B80" t="str">
            <v>Caballete de 1', para tejas "Floridianas"</v>
          </cell>
          <cell r="C80" t="str">
            <v>u</v>
          </cell>
          <cell r="D80">
            <v>1</v>
          </cell>
          <cell r="E80">
            <v>13.2</v>
          </cell>
          <cell r="F80">
            <v>13.2</v>
          </cell>
        </row>
        <row r="81">
          <cell r="A81" t="str">
            <v>BF</v>
          </cell>
          <cell r="B81" t="str">
            <v>BAÑO, FREGADERO Y CALENTADOR</v>
          </cell>
          <cell r="D81" t="str">
            <v/>
          </cell>
          <cell r="F81" t="str">
            <v/>
          </cell>
        </row>
        <row r="82">
          <cell r="A82" t="str">
            <v>BF01.</v>
          </cell>
          <cell r="B82" t="str">
            <v>Baños</v>
          </cell>
          <cell r="D82" t="str">
            <v/>
          </cell>
          <cell r="F82" t="str">
            <v/>
          </cell>
        </row>
        <row r="83">
          <cell r="A83" t="str">
            <v>BF01.001</v>
          </cell>
          <cell r="B83" t="str">
            <v>Juego baño, 3 pzas. Color, sin Accesorios</v>
          </cell>
          <cell r="C83" t="str">
            <v>jgo</v>
          </cell>
          <cell r="D83">
            <v>1</v>
          </cell>
          <cell r="E83">
            <v>4840</v>
          </cell>
          <cell r="F83">
            <v>4840</v>
          </cell>
        </row>
        <row r="84">
          <cell r="A84" t="str">
            <v>BF01.002</v>
          </cell>
          <cell r="B84" t="str">
            <v>Juego baño 3 pzas. Blanco, sin Accesorios</v>
          </cell>
          <cell r="C84" t="str">
            <v>jgo</v>
          </cell>
          <cell r="D84">
            <v>1</v>
          </cell>
          <cell r="E84">
            <v>4610</v>
          </cell>
          <cell r="F84">
            <v>4610</v>
          </cell>
        </row>
        <row r="85">
          <cell r="A85" t="str">
            <v>BF01.003</v>
          </cell>
          <cell r="B85" t="str">
            <v>Inodoro Color, corriente, "Isabela", con tapa, sin accesorios</v>
          </cell>
          <cell r="C85" t="str">
            <v>u</v>
          </cell>
          <cell r="D85">
            <v>1</v>
          </cell>
          <cell r="E85">
            <v>1365</v>
          </cell>
          <cell r="F85">
            <v>1365</v>
          </cell>
        </row>
        <row r="86">
          <cell r="A86" t="str">
            <v>BF01.004</v>
          </cell>
          <cell r="B86" t="str">
            <v>Inodoro Blanco, con tapa, "Simplex",sin accesorios</v>
          </cell>
          <cell r="C86" t="str">
            <v>u</v>
          </cell>
          <cell r="D86">
            <v>1</v>
          </cell>
          <cell r="E86">
            <v>1065</v>
          </cell>
          <cell r="F86">
            <v>1065</v>
          </cell>
        </row>
        <row r="87">
          <cell r="A87" t="str">
            <v>BF01.005</v>
          </cell>
          <cell r="B87" t="str">
            <v>Inodoro Blanco sin tapa, "Simplex", sin accesorios</v>
          </cell>
          <cell r="C87" t="str">
            <v>u</v>
          </cell>
          <cell r="D87">
            <v>1</v>
          </cell>
          <cell r="E87">
            <v>975</v>
          </cell>
          <cell r="F87">
            <v>975</v>
          </cell>
        </row>
        <row r="88">
          <cell r="A88" t="str">
            <v>BF01.006</v>
          </cell>
          <cell r="B88" t="str">
            <v>Inodoro Color, Alargado, con tapa, "Royal",sin accesorios</v>
          </cell>
          <cell r="C88" t="str">
            <v>u</v>
          </cell>
          <cell r="D88">
            <v>1</v>
          </cell>
          <cell r="E88">
            <v>1975</v>
          </cell>
          <cell r="F88">
            <v>1975</v>
          </cell>
        </row>
        <row r="89">
          <cell r="A89" t="str">
            <v>BF01.007</v>
          </cell>
          <cell r="B89" t="str">
            <v>Inodoro Blanco, Alargado, con tapa, "Royal",sin accesorios</v>
          </cell>
          <cell r="C89" t="str">
            <v>u</v>
          </cell>
          <cell r="D89">
            <v>1</v>
          </cell>
          <cell r="E89">
            <v>1800</v>
          </cell>
          <cell r="F89">
            <v>1800</v>
          </cell>
        </row>
        <row r="90">
          <cell r="A90" t="str">
            <v>BF01.008</v>
          </cell>
          <cell r="B90" t="str">
            <v>Inodoro Fluxometro Blanco, "Royal", sin válvula</v>
          </cell>
          <cell r="C90" t="str">
            <v>u</v>
          </cell>
          <cell r="D90">
            <v>1</v>
          </cell>
          <cell r="E90">
            <v>985</v>
          </cell>
          <cell r="F90">
            <v>985</v>
          </cell>
        </row>
        <row r="91">
          <cell r="A91" t="str">
            <v>BF01.009</v>
          </cell>
          <cell r="B91" t="str">
            <v>Lavamanos Color, 19"x17","Isabela", sin mezcladora y sin accesorios</v>
          </cell>
          <cell r="C91" t="str">
            <v>u</v>
          </cell>
          <cell r="D91">
            <v>1</v>
          </cell>
          <cell r="E91">
            <v>440</v>
          </cell>
          <cell r="F91">
            <v>440</v>
          </cell>
        </row>
        <row r="92">
          <cell r="A92" t="str">
            <v>BF01.010</v>
          </cell>
          <cell r="B92" t="str">
            <v>Lavamanos Blanco, 19"x17","Isabela", sin mezcladora y sin accesorios</v>
          </cell>
          <cell r="C92" t="str">
            <v>u</v>
          </cell>
          <cell r="D92">
            <v>1</v>
          </cell>
          <cell r="E92">
            <v>385</v>
          </cell>
          <cell r="F92">
            <v>385</v>
          </cell>
        </row>
        <row r="93">
          <cell r="A93" t="str">
            <v>BF01.011</v>
          </cell>
          <cell r="B93" t="str">
            <v>Lavamanos ovalado "SAONA" a COLOR, sin mezcladora  y sin accesorios</v>
          </cell>
          <cell r="C93" t="str">
            <v>u</v>
          </cell>
          <cell r="D93">
            <v>1</v>
          </cell>
          <cell r="E93">
            <v>695</v>
          </cell>
          <cell r="F93">
            <v>695</v>
          </cell>
        </row>
        <row r="94">
          <cell r="A94" t="str">
            <v>BF01.012</v>
          </cell>
          <cell r="B94" t="str">
            <v>Lavamanos ovalado, "Saona" a BLANCO, sin mezcladora y Accesorios.</v>
          </cell>
          <cell r="C94" t="str">
            <v>u</v>
          </cell>
          <cell r="D94">
            <v>1</v>
          </cell>
          <cell r="E94">
            <v>625</v>
          </cell>
          <cell r="F94">
            <v>625</v>
          </cell>
        </row>
        <row r="95">
          <cell r="A95" t="str">
            <v>BF01.013</v>
          </cell>
          <cell r="B95" t="str">
            <v>Orinal pequeño, Blanco, sin la llave</v>
          </cell>
          <cell r="C95" t="str">
            <v>u</v>
          </cell>
          <cell r="D95">
            <v>1</v>
          </cell>
          <cell r="E95">
            <v>630</v>
          </cell>
          <cell r="F95">
            <v>630</v>
          </cell>
        </row>
        <row r="96">
          <cell r="A96" t="str">
            <v>BF01.014</v>
          </cell>
          <cell r="B96" t="str">
            <v>Orinal 1/2 falda, Blanco, sin llave y sin válvula</v>
          </cell>
          <cell r="C96" t="str">
            <v>u</v>
          </cell>
          <cell r="D96">
            <v>1</v>
          </cell>
          <cell r="E96">
            <v>2645</v>
          </cell>
          <cell r="F96">
            <v>2645</v>
          </cell>
        </row>
        <row r="97">
          <cell r="A97" t="str">
            <v>BF01.015</v>
          </cell>
          <cell r="B97" t="str">
            <v>Orinal falda entera, Blanco, sin llave y sin válvula</v>
          </cell>
          <cell r="C97" t="str">
            <v>u</v>
          </cell>
          <cell r="D97">
            <v>1</v>
          </cell>
          <cell r="E97">
            <v>5625</v>
          </cell>
          <cell r="F97">
            <v>5625</v>
          </cell>
        </row>
        <row r="98">
          <cell r="A98" t="str">
            <v>BF01.016</v>
          </cell>
          <cell r="B98" t="str">
            <v>Bidet a Color "Royal", sin mezcladora y sin accesorios</v>
          </cell>
          <cell r="C98" t="str">
            <v>u</v>
          </cell>
          <cell r="D98">
            <v>1</v>
          </cell>
          <cell r="E98">
            <v>825</v>
          </cell>
          <cell r="F98">
            <v>825</v>
          </cell>
        </row>
        <row r="99">
          <cell r="A99" t="str">
            <v>BF01.017</v>
          </cell>
          <cell r="B99" t="str">
            <v>Bidet Blanco "Royal", sin mezcladora y sin accesorios</v>
          </cell>
          <cell r="C99" t="str">
            <v>u</v>
          </cell>
          <cell r="D99">
            <v>1</v>
          </cell>
          <cell r="E99">
            <v>740</v>
          </cell>
          <cell r="F99">
            <v>740</v>
          </cell>
        </row>
        <row r="100">
          <cell r="A100" t="str">
            <v>BF01.018</v>
          </cell>
          <cell r="B100" t="str">
            <v>Bañera a Color, Hierro Fundido, sin mezcladora y sin ducha</v>
          </cell>
          <cell r="C100" t="str">
            <v>u</v>
          </cell>
          <cell r="D100">
            <v>1</v>
          </cell>
          <cell r="E100">
            <v>5825</v>
          </cell>
          <cell r="F100">
            <v>5825</v>
          </cell>
        </row>
        <row r="101">
          <cell r="A101" t="str">
            <v>BF01.019</v>
          </cell>
          <cell r="B101" t="str">
            <v>Bañera Blanca, Hierro Fundido, sin mezcladora y sin ducha</v>
          </cell>
          <cell r="C101" t="str">
            <v>u</v>
          </cell>
          <cell r="D101">
            <v>1</v>
          </cell>
          <cell r="E101">
            <v>4695</v>
          </cell>
          <cell r="F101">
            <v>4695</v>
          </cell>
        </row>
        <row r="102">
          <cell r="A102" t="str">
            <v>BF01.020</v>
          </cell>
          <cell r="B102" t="str">
            <v>Bañera a Color, liviana, sin mezcladora y sin ducha</v>
          </cell>
          <cell r="C102" t="str">
            <v>u</v>
          </cell>
          <cell r="D102">
            <v>1</v>
          </cell>
          <cell r="E102">
            <v>2425</v>
          </cell>
          <cell r="F102">
            <v>2425</v>
          </cell>
        </row>
        <row r="103">
          <cell r="A103" t="str">
            <v>BF01.021</v>
          </cell>
          <cell r="B103" t="str">
            <v>Bañera a Blanca, liviana, sin mezcladora y sin ducha</v>
          </cell>
          <cell r="C103" t="str">
            <v>u</v>
          </cell>
          <cell r="D103">
            <v>1</v>
          </cell>
          <cell r="E103">
            <v>2425</v>
          </cell>
          <cell r="F103">
            <v>2425</v>
          </cell>
        </row>
        <row r="104">
          <cell r="A104" t="str">
            <v>BF02.</v>
          </cell>
          <cell r="B104" t="str">
            <v>Fregadero</v>
          </cell>
          <cell r="D104" t="str">
            <v/>
          </cell>
          <cell r="F104" t="str">
            <v/>
          </cell>
        </row>
        <row r="105">
          <cell r="A105" t="str">
            <v>BF02.001</v>
          </cell>
          <cell r="B105" t="str">
            <v>Fregadero/Bar acero inox.,20"x 21", sin mezcladora y sin accesorios</v>
          </cell>
          <cell r="C105" t="str">
            <v>u</v>
          </cell>
          <cell r="D105">
            <v>1</v>
          </cell>
          <cell r="E105">
            <v>450</v>
          </cell>
          <cell r="F105">
            <v>350</v>
          </cell>
        </row>
        <row r="106">
          <cell r="A106" t="str">
            <v>BF02.002</v>
          </cell>
          <cell r="B106" t="str">
            <v>Fregadero Sencillo acero inox.,25"x22, sin mezcladora y sin accesorios</v>
          </cell>
          <cell r="C106" t="str">
            <v>u</v>
          </cell>
          <cell r="D106">
            <v>1</v>
          </cell>
          <cell r="E106">
            <v>500</v>
          </cell>
          <cell r="F106">
            <v>400</v>
          </cell>
        </row>
        <row r="107">
          <cell r="A107" t="str">
            <v>BF02.003</v>
          </cell>
          <cell r="B107" t="str">
            <v>Fregadero Doble acero inox.,33"x22",sin mezcladora y sin accesorios</v>
          </cell>
          <cell r="C107" t="str">
            <v>u</v>
          </cell>
          <cell r="D107">
            <v>1</v>
          </cell>
          <cell r="E107">
            <v>750</v>
          </cell>
          <cell r="F107">
            <v>775</v>
          </cell>
        </row>
        <row r="108">
          <cell r="A108" t="str">
            <v>BF03.</v>
          </cell>
          <cell r="B108" t="str">
            <v>Calentador</v>
          </cell>
          <cell r="D108" t="str">
            <v/>
          </cell>
          <cell r="F108" t="str">
            <v/>
          </cell>
        </row>
        <row r="109">
          <cell r="A109" t="str">
            <v>BF03.001</v>
          </cell>
          <cell r="B109" t="str">
            <v>Calentador eléctrico de 20 galones (criollo)</v>
          </cell>
          <cell r="C109" t="str">
            <v>u</v>
          </cell>
          <cell r="D109">
            <v>1</v>
          </cell>
          <cell r="E109">
            <v>1675</v>
          </cell>
          <cell r="F109">
            <v>1675</v>
          </cell>
        </row>
        <row r="110">
          <cell r="A110" t="str">
            <v>BF03.002</v>
          </cell>
          <cell r="B110" t="str">
            <v>Calentador eléctrico de 30 galones (criollo)</v>
          </cell>
          <cell r="C110" t="str">
            <v>u</v>
          </cell>
          <cell r="D110">
            <v>1</v>
          </cell>
          <cell r="E110">
            <v>2095</v>
          </cell>
          <cell r="F110">
            <v>2095</v>
          </cell>
        </row>
        <row r="111">
          <cell r="A111" t="str">
            <v>BF03.003</v>
          </cell>
          <cell r="B111" t="str">
            <v>Calentador eléctrico de 40 galones (criollo)</v>
          </cell>
          <cell r="C111" t="str">
            <v>u</v>
          </cell>
          <cell r="D111">
            <v>1</v>
          </cell>
          <cell r="E111">
            <v>2825</v>
          </cell>
          <cell r="F111">
            <v>2825</v>
          </cell>
        </row>
        <row r="112">
          <cell r="A112" t="str">
            <v>BF03.004</v>
          </cell>
          <cell r="B112" t="str">
            <v>Calentador eléctrico de 60 galones (criollo)</v>
          </cell>
          <cell r="C112" t="str">
            <v>u</v>
          </cell>
          <cell r="D112">
            <v>1</v>
          </cell>
          <cell r="E112">
            <v>4325</v>
          </cell>
          <cell r="F112">
            <v>4325</v>
          </cell>
        </row>
        <row r="113">
          <cell r="A113" t="str">
            <v>BF03.005</v>
          </cell>
          <cell r="B113" t="str">
            <v>Calentador eléctrico de 20 galones (USA)</v>
          </cell>
          <cell r="C113" t="str">
            <v>u</v>
          </cell>
          <cell r="D113">
            <v>1</v>
          </cell>
          <cell r="E113">
            <v>4125</v>
          </cell>
          <cell r="F113">
            <v>4125</v>
          </cell>
        </row>
        <row r="114">
          <cell r="A114" t="str">
            <v>BF03.006</v>
          </cell>
          <cell r="B114" t="str">
            <v>Calentador eléctrico de 30 galones (USA)</v>
          </cell>
          <cell r="C114" t="str">
            <v>u</v>
          </cell>
          <cell r="D114">
            <v>1</v>
          </cell>
          <cell r="E114">
            <v>4325</v>
          </cell>
          <cell r="F114">
            <v>4325</v>
          </cell>
        </row>
        <row r="115">
          <cell r="A115" t="str">
            <v>BF03.007</v>
          </cell>
          <cell r="B115" t="str">
            <v>Calentador eléctrico de 40 galones (USA)</v>
          </cell>
          <cell r="C115" t="str">
            <v>u</v>
          </cell>
          <cell r="D115">
            <v>1</v>
          </cell>
          <cell r="E115">
            <v>4550</v>
          </cell>
          <cell r="F115">
            <v>4550</v>
          </cell>
        </row>
        <row r="116">
          <cell r="A116" t="str">
            <v>BF03.008</v>
          </cell>
          <cell r="B116" t="str">
            <v>Calentador eléctrico de 50 galones (USA)</v>
          </cell>
          <cell r="C116" t="str">
            <v>u</v>
          </cell>
          <cell r="D116">
            <v>1</v>
          </cell>
          <cell r="E116">
            <v>4825</v>
          </cell>
          <cell r="F116">
            <v>4825</v>
          </cell>
        </row>
        <row r="117">
          <cell r="A117" t="str">
            <v>BF04.</v>
          </cell>
          <cell r="B117" t="str">
            <v>Accesorios</v>
          </cell>
          <cell r="D117" t="str">
            <v/>
          </cell>
          <cell r="F117" t="str">
            <v/>
          </cell>
        </row>
        <row r="118">
          <cell r="A118" t="str">
            <v>BF04.001</v>
          </cell>
          <cell r="B118" t="str">
            <v>Botiquín corriente, cromado, 1 puerta, luz</v>
          </cell>
          <cell r="C118" t="str">
            <v>u</v>
          </cell>
          <cell r="D118">
            <v>1</v>
          </cell>
          <cell r="E118">
            <v>850</v>
          </cell>
          <cell r="F118">
            <v>850</v>
          </cell>
        </row>
        <row r="119">
          <cell r="A119" t="str">
            <v>BF04.002</v>
          </cell>
          <cell r="B119" t="str">
            <v>Botiquín corriente, cromado, 2 puertas, luz</v>
          </cell>
          <cell r="C119" t="str">
            <v>u</v>
          </cell>
          <cell r="D119">
            <v>1</v>
          </cell>
          <cell r="E119">
            <v>995</v>
          </cell>
          <cell r="F119">
            <v>995</v>
          </cell>
        </row>
        <row r="120">
          <cell r="A120" t="str">
            <v>BF04.003</v>
          </cell>
          <cell r="B120" t="str">
            <v>Botiquín cromado, 3 puertas, 3 luces</v>
          </cell>
          <cell r="C120" t="str">
            <v>u</v>
          </cell>
          <cell r="D120">
            <v>1</v>
          </cell>
          <cell r="E120">
            <v>1875</v>
          </cell>
          <cell r="F120">
            <v>1875</v>
          </cell>
        </row>
        <row r="121">
          <cell r="A121" t="str">
            <v>BF04.004</v>
          </cell>
          <cell r="B121" t="str">
            <v>Botiquín cromado, 3 puertas, 2 luces, 3 cajones</v>
          </cell>
          <cell r="C121" t="str">
            <v>u</v>
          </cell>
          <cell r="D121">
            <v>1</v>
          </cell>
          <cell r="E121">
            <v>2375</v>
          </cell>
          <cell r="F121">
            <v>2375</v>
          </cell>
        </row>
        <row r="122">
          <cell r="A122" t="str">
            <v>BF04.005</v>
          </cell>
          <cell r="B122" t="str">
            <v>Botiquín madera americana, 16"x27", 1 puerta</v>
          </cell>
          <cell r="C122" t="str">
            <v>u</v>
          </cell>
          <cell r="D122">
            <v>1</v>
          </cell>
          <cell r="E122">
            <v>1500</v>
          </cell>
          <cell r="F122">
            <v>1500</v>
          </cell>
        </row>
        <row r="123">
          <cell r="A123" t="str">
            <v>BF04.006</v>
          </cell>
          <cell r="B123" t="str">
            <v>Botiquín madera americana, 36"x30",3 puertas</v>
          </cell>
          <cell r="C123" t="str">
            <v>u</v>
          </cell>
          <cell r="D123">
            <v>1</v>
          </cell>
          <cell r="E123">
            <v>2850</v>
          </cell>
          <cell r="F123">
            <v>2850</v>
          </cell>
        </row>
        <row r="124">
          <cell r="A124" t="str">
            <v>BF04.007</v>
          </cell>
          <cell r="B124" t="str">
            <v>Ducha completa, cromada</v>
          </cell>
          <cell r="C124" t="str">
            <v>u</v>
          </cell>
          <cell r="D124">
            <v>1</v>
          </cell>
          <cell r="E124">
            <v>22</v>
          </cell>
          <cell r="F124">
            <v>22</v>
          </cell>
        </row>
        <row r="125">
          <cell r="A125" t="str">
            <v>BF04.008</v>
          </cell>
          <cell r="B125" t="str">
            <v>Llave angular de 3/8", "Taiwan"</v>
          </cell>
          <cell r="C125" t="str">
            <v>u</v>
          </cell>
          <cell r="D125">
            <v>1</v>
          </cell>
          <cell r="E125">
            <v>18</v>
          </cell>
          <cell r="F125">
            <v>18</v>
          </cell>
        </row>
        <row r="126">
          <cell r="A126" t="str">
            <v>BF04.009</v>
          </cell>
          <cell r="B126" t="str">
            <v>Llave de chorro de 1/2", "Nibco"</v>
          </cell>
          <cell r="C126" t="str">
            <v>u</v>
          </cell>
          <cell r="D126">
            <v>1</v>
          </cell>
          <cell r="E126">
            <v>45</v>
          </cell>
          <cell r="F126">
            <v>45</v>
          </cell>
        </row>
        <row r="127">
          <cell r="A127" t="str">
            <v>BF04.010</v>
          </cell>
          <cell r="B127" t="str">
            <v xml:space="preserve">Llave sencilla cromada, para lavamanos pequeño </v>
          </cell>
          <cell r="C127" t="str">
            <v>u</v>
          </cell>
          <cell r="D127">
            <v>1</v>
          </cell>
          <cell r="E127">
            <v>36</v>
          </cell>
          <cell r="F127">
            <v>36</v>
          </cell>
        </row>
        <row r="128">
          <cell r="A128" t="str">
            <v>BF04.011</v>
          </cell>
          <cell r="B128" t="str">
            <v>Llave cromada, para orinal pequeño</v>
          </cell>
          <cell r="C128" t="str">
            <v>u</v>
          </cell>
          <cell r="D128">
            <v>1</v>
          </cell>
          <cell r="E128">
            <v>85</v>
          </cell>
          <cell r="F128">
            <v>85</v>
          </cell>
        </row>
        <row r="129">
          <cell r="A129" t="str">
            <v>BF04.012</v>
          </cell>
          <cell r="B129" t="str">
            <v>Llave de empotrar de 1/2", cromada</v>
          </cell>
          <cell r="C129" t="str">
            <v>u</v>
          </cell>
          <cell r="D129">
            <v>1</v>
          </cell>
          <cell r="E129">
            <v>91</v>
          </cell>
          <cell r="F129">
            <v>91</v>
          </cell>
        </row>
        <row r="130">
          <cell r="A130" t="str">
            <v>BF04.013</v>
          </cell>
          <cell r="B130" t="str">
            <v>Válvula 3/4" para orinal flúxometro</v>
          </cell>
          <cell r="C130" t="str">
            <v>u</v>
          </cell>
          <cell r="D130">
            <v>1</v>
          </cell>
          <cell r="E130">
            <v>1025</v>
          </cell>
          <cell r="F130">
            <v>1025</v>
          </cell>
        </row>
        <row r="131">
          <cell r="A131" t="str">
            <v>BF04.014</v>
          </cell>
          <cell r="B131" t="str">
            <v>Válvula 1" par orinal flúxometro</v>
          </cell>
          <cell r="C131" t="str">
            <v>u</v>
          </cell>
          <cell r="D131">
            <v>1</v>
          </cell>
          <cell r="E131">
            <v>1065</v>
          </cell>
          <cell r="F131">
            <v>1065</v>
          </cell>
        </row>
        <row r="132">
          <cell r="A132" t="str">
            <v>BF04.015</v>
          </cell>
          <cell r="B132" t="str">
            <v>Tubo flexible con tuerca para lavamanos</v>
          </cell>
          <cell r="C132" t="str">
            <v>u</v>
          </cell>
          <cell r="D132">
            <v>1</v>
          </cell>
          <cell r="E132">
            <v>25</v>
          </cell>
          <cell r="F132">
            <v>25</v>
          </cell>
        </row>
        <row r="133">
          <cell r="A133" t="str">
            <v>BF04.016</v>
          </cell>
          <cell r="B133" t="str">
            <v>Tubo flexible con tuerca para inodoros</v>
          </cell>
          <cell r="C133" t="str">
            <v>u</v>
          </cell>
          <cell r="D133">
            <v>1</v>
          </cell>
          <cell r="E133">
            <v>25</v>
          </cell>
          <cell r="F133">
            <v>25</v>
          </cell>
        </row>
        <row r="134">
          <cell r="A134" t="str">
            <v>BF04.018</v>
          </cell>
          <cell r="B134" t="str">
            <v>Niple 3/8" x 2 1/2", cromado</v>
          </cell>
          <cell r="C134" t="str">
            <v>u</v>
          </cell>
          <cell r="D134">
            <v>1</v>
          </cell>
          <cell r="E134">
            <v>9</v>
          </cell>
          <cell r="F134">
            <v>9</v>
          </cell>
        </row>
        <row r="135">
          <cell r="A135" t="str">
            <v>BF04.019</v>
          </cell>
          <cell r="B135" t="str">
            <v>Junta de Cera</v>
          </cell>
          <cell r="C135" t="str">
            <v>u</v>
          </cell>
          <cell r="D135">
            <v>1</v>
          </cell>
          <cell r="E135">
            <v>8.5</v>
          </cell>
          <cell r="F135">
            <v>8.5</v>
          </cell>
        </row>
        <row r="136">
          <cell r="A136" t="str">
            <v>BF04.020</v>
          </cell>
          <cell r="B136" t="str">
            <v>Arandela Plástica de 3" ó 4", para inodoros</v>
          </cell>
          <cell r="C136" t="str">
            <v>u</v>
          </cell>
          <cell r="D136">
            <v>1</v>
          </cell>
          <cell r="E136">
            <v>28</v>
          </cell>
          <cell r="F136">
            <v>28</v>
          </cell>
        </row>
        <row r="137">
          <cell r="A137" t="str">
            <v>BF04.021</v>
          </cell>
          <cell r="B137" t="str">
            <v>Tornillos para fijar arandela (Juego)</v>
          </cell>
          <cell r="C137" t="str">
            <v>u</v>
          </cell>
          <cell r="D137">
            <v>1</v>
          </cell>
          <cell r="E137">
            <v>2.25</v>
          </cell>
          <cell r="F137">
            <v>2.25</v>
          </cell>
        </row>
        <row r="138">
          <cell r="A138" t="str">
            <v>BF04.022</v>
          </cell>
          <cell r="B138" t="str">
            <v>Palometas fijar lavamanos, en aluminio</v>
          </cell>
          <cell r="C138" t="str">
            <v>par</v>
          </cell>
          <cell r="D138">
            <v>1</v>
          </cell>
          <cell r="E138">
            <v>9</v>
          </cell>
          <cell r="F138">
            <v>9</v>
          </cell>
        </row>
        <row r="139">
          <cell r="A139" t="str">
            <v>BF04.023</v>
          </cell>
          <cell r="B139" t="str">
            <v>Mezcladora para bañera, con desagüe, "PRICE PFISTER USA"</v>
          </cell>
          <cell r="C139" t="str">
            <v>u</v>
          </cell>
          <cell r="D139">
            <v>1</v>
          </cell>
          <cell r="E139">
            <v>975</v>
          </cell>
          <cell r="F139">
            <v>975</v>
          </cell>
        </row>
        <row r="140">
          <cell r="A140" t="str">
            <v>BF04.024</v>
          </cell>
          <cell r="B140" t="str">
            <v>Mezcladora para bidet , "PRICE PFISTER USA", con boquilla</v>
          </cell>
          <cell r="C140" t="str">
            <v>u</v>
          </cell>
          <cell r="D140">
            <v>1</v>
          </cell>
          <cell r="E140">
            <v>1750</v>
          </cell>
          <cell r="F140">
            <v>1750</v>
          </cell>
        </row>
        <row r="141">
          <cell r="A141" t="str">
            <v>BF04.025</v>
          </cell>
          <cell r="B141" t="str">
            <v>Mezcladora para lavamanos "PRICE PFISTER USA" con boquilla</v>
          </cell>
          <cell r="C141" t="str">
            <v>u</v>
          </cell>
          <cell r="D141">
            <v>1</v>
          </cell>
          <cell r="E141">
            <v>675</v>
          </cell>
          <cell r="F141">
            <v>675</v>
          </cell>
        </row>
        <row r="142">
          <cell r="A142" t="str">
            <v>BF04.026</v>
          </cell>
          <cell r="B142" t="str">
            <v>Mezcladora para fregadero "PRICE PFISTER USA", con manguera</v>
          </cell>
          <cell r="C142" t="str">
            <v>u</v>
          </cell>
          <cell r="D142">
            <v>1</v>
          </cell>
          <cell r="E142">
            <v>725</v>
          </cell>
          <cell r="F142">
            <v>725</v>
          </cell>
        </row>
        <row r="143">
          <cell r="A143" t="str">
            <v>BF04.027</v>
          </cell>
          <cell r="B143" t="str">
            <v>Boquilla para lavamanos, automática, cromada, "Sayco"</v>
          </cell>
          <cell r="C143" t="str">
            <v>u</v>
          </cell>
          <cell r="D143">
            <v>1</v>
          </cell>
          <cell r="E143">
            <v>100</v>
          </cell>
          <cell r="F143">
            <v>100</v>
          </cell>
        </row>
        <row r="144">
          <cell r="A144" t="str">
            <v>BF04.028</v>
          </cell>
          <cell r="B144" t="str">
            <v>Boquilla para lavamanos, PVC</v>
          </cell>
          <cell r="C144" t="str">
            <v>u</v>
          </cell>
          <cell r="D144">
            <v>1</v>
          </cell>
          <cell r="E144">
            <v>16</v>
          </cell>
          <cell r="F144">
            <v>16</v>
          </cell>
        </row>
        <row r="145">
          <cell r="A145" t="str">
            <v>BF04.029</v>
          </cell>
          <cell r="B145" t="str">
            <v>Boquilla para fregadero, cromada (c/u)</v>
          </cell>
          <cell r="C145" t="str">
            <v>u</v>
          </cell>
          <cell r="D145">
            <v>1</v>
          </cell>
          <cell r="E145">
            <v>39</v>
          </cell>
          <cell r="F145">
            <v>39</v>
          </cell>
        </row>
        <row r="146">
          <cell r="A146" t="str">
            <v>BF04.030</v>
          </cell>
          <cell r="B146" t="str">
            <v>Boquilla para lavadero, cromada, con tapón</v>
          </cell>
          <cell r="C146" t="str">
            <v>u</v>
          </cell>
          <cell r="D146">
            <v>1</v>
          </cell>
          <cell r="E146">
            <v>22</v>
          </cell>
          <cell r="F146">
            <v>22</v>
          </cell>
        </row>
        <row r="147">
          <cell r="A147" t="str">
            <v>BF04.031</v>
          </cell>
          <cell r="B147" t="str">
            <v>Boquilla para lavadero, PVC, con tapón</v>
          </cell>
          <cell r="C147" t="str">
            <v>u</v>
          </cell>
          <cell r="D147">
            <v>1</v>
          </cell>
          <cell r="E147">
            <v>15.5</v>
          </cell>
          <cell r="F147">
            <v>15.5</v>
          </cell>
        </row>
        <row r="148">
          <cell r="A148" t="str">
            <v>BF04.032</v>
          </cell>
          <cell r="B148" t="str">
            <v>Rejilla 3"x1 1/2",cromada, para piso</v>
          </cell>
          <cell r="C148" t="str">
            <v>u</v>
          </cell>
          <cell r="D148">
            <v>1</v>
          </cell>
          <cell r="E148">
            <v>16.5</v>
          </cell>
          <cell r="F148">
            <v>16.5</v>
          </cell>
        </row>
        <row r="149">
          <cell r="A149" t="str">
            <v>BF04.033</v>
          </cell>
          <cell r="B149" t="str">
            <v>Rejilla 4",aluminio para piso</v>
          </cell>
          <cell r="C149" t="str">
            <v>u</v>
          </cell>
          <cell r="D149">
            <v>1</v>
          </cell>
          <cell r="E149">
            <v>8</v>
          </cell>
          <cell r="F149">
            <v>8</v>
          </cell>
        </row>
        <row r="150">
          <cell r="A150" t="str">
            <v>BF04.034</v>
          </cell>
          <cell r="B150" t="str">
            <v>Sifón lavamanos, 1 1/4", cromado, completo "Nibco"</v>
          </cell>
          <cell r="C150" t="str">
            <v>u</v>
          </cell>
          <cell r="D150">
            <v>1</v>
          </cell>
          <cell r="E150">
            <v>200</v>
          </cell>
          <cell r="F150">
            <v>200</v>
          </cell>
        </row>
        <row r="151">
          <cell r="A151" t="str">
            <v>BF04.035</v>
          </cell>
          <cell r="B151" t="str">
            <v>Sifón lavamanos 1 1/4", PVC</v>
          </cell>
          <cell r="C151" t="str">
            <v>u</v>
          </cell>
          <cell r="D151">
            <v>1</v>
          </cell>
          <cell r="E151">
            <v>25</v>
          </cell>
          <cell r="F151">
            <v>25</v>
          </cell>
        </row>
        <row r="152">
          <cell r="A152" t="str">
            <v>BF04.036</v>
          </cell>
          <cell r="B152" t="str">
            <v>Sifón fregadero 1 1/2", PVC</v>
          </cell>
          <cell r="C152" t="str">
            <v>u</v>
          </cell>
          <cell r="D152">
            <v>1</v>
          </cell>
          <cell r="E152">
            <v>17</v>
          </cell>
          <cell r="F152">
            <v>17</v>
          </cell>
        </row>
        <row r="153">
          <cell r="A153" t="str">
            <v>BF04.037</v>
          </cell>
          <cell r="B153" t="str">
            <v>Desagüe para bañera, PVC</v>
          </cell>
          <cell r="C153" t="str">
            <v>u</v>
          </cell>
          <cell r="D153">
            <v>1</v>
          </cell>
          <cell r="E153">
            <v>175</v>
          </cell>
          <cell r="F153">
            <v>175</v>
          </cell>
        </row>
        <row r="154">
          <cell r="A154" t="str">
            <v>BF04.038</v>
          </cell>
          <cell r="B154" t="str">
            <v>Desagüe doble para fegadero, PVC</v>
          </cell>
          <cell r="C154" t="str">
            <v>u</v>
          </cell>
          <cell r="D154">
            <v>1</v>
          </cell>
          <cell r="E154">
            <v>32</v>
          </cell>
          <cell r="F154">
            <v>32</v>
          </cell>
        </row>
        <row r="155">
          <cell r="A155" t="str">
            <v>BF04.039</v>
          </cell>
          <cell r="B155" t="str">
            <v>Cola extensión lavamanos 1 1/4" x 8", cromada</v>
          </cell>
          <cell r="C155" t="str">
            <v>u</v>
          </cell>
          <cell r="D155">
            <v>1</v>
          </cell>
          <cell r="E155">
            <v>23</v>
          </cell>
          <cell r="F155">
            <v>23</v>
          </cell>
        </row>
        <row r="156">
          <cell r="A156" t="str">
            <v>BF04.040</v>
          </cell>
          <cell r="B156" t="str">
            <v>Cola extensión lavamanos 1 1/2" x 8", cromada</v>
          </cell>
          <cell r="C156" t="str">
            <v>u</v>
          </cell>
          <cell r="D156">
            <v>1</v>
          </cell>
          <cell r="E156">
            <v>25</v>
          </cell>
          <cell r="F156">
            <v>25</v>
          </cell>
        </row>
        <row r="157">
          <cell r="A157" t="str">
            <v>BF04.041</v>
          </cell>
          <cell r="B157" t="str">
            <v>Cola extensión lavamanos 1 1/2" x 8", PVC</v>
          </cell>
          <cell r="C157" t="str">
            <v>u</v>
          </cell>
          <cell r="D157">
            <v>1</v>
          </cell>
          <cell r="E157">
            <v>10.5</v>
          </cell>
          <cell r="F157">
            <v>10.5</v>
          </cell>
        </row>
        <row r="158">
          <cell r="A158" t="str">
            <v>BF04.042</v>
          </cell>
          <cell r="B158" t="str">
            <v>Cubrefalta de 3/8", cromado</v>
          </cell>
          <cell r="C158" t="str">
            <v>u</v>
          </cell>
          <cell r="D158">
            <v>1</v>
          </cell>
          <cell r="E158">
            <v>1.5</v>
          </cell>
          <cell r="F158">
            <v>1.5</v>
          </cell>
        </row>
        <row r="159">
          <cell r="A159" t="str">
            <v>BF04.043</v>
          </cell>
          <cell r="B159" t="str">
            <v>Cubrefalta de 1/2", cromado</v>
          </cell>
          <cell r="C159" t="str">
            <v>u</v>
          </cell>
          <cell r="D159">
            <v>1</v>
          </cell>
          <cell r="E159">
            <v>2.5</v>
          </cell>
          <cell r="F159">
            <v>2.5</v>
          </cell>
        </row>
        <row r="160">
          <cell r="A160" t="str">
            <v>BF04.044</v>
          </cell>
          <cell r="B160" t="str">
            <v>Cubrefalta de 3/4", cromado</v>
          </cell>
          <cell r="C160" t="str">
            <v>u</v>
          </cell>
          <cell r="D160">
            <v>1</v>
          </cell>
          <cell r="E160">
            <v>1.75</v>
          </cell>
          <cell r="F160">
            <v>1.75</v>
          </cell>
        </row>
        <row r="161">
          <cell r="A161" t="str">
            <v>BF04.045</v>
          </cell>
          <cell r="B161" t="str">
            <v>Cepillera cromada corriente</v>
          </cell>
          <cell r="C161" t="str">
            <v>u</v>
          </cell>
          <cell r="D161">
            <v>1</v>
          </cell>
          <cell r="E161">
            <v>18.75</v>
          </cell>
          <cell r="F161">
            <v>18.75</v>
          </cell>
        </row>
        <row r="162">
          <cell r="A162" t="str">
            <v>BF04.046</v>
          </cell>
          <cell r="B162" t="str">
            <v>Gancho cromado doble, corriente</v>
          </cell>
          <cell r="C162" t="str">
            <v>u</v>
          </cell>
          <cell r="D162">
            <v>1</v>
          </cell>
          <cell r="E162">
            <v>12.8</v>
          </cell>
          <cell r="F162">
            <v>12.8</v>
          </cell>
        </row>
        <row r="163">
          <cell r="A163" t="str">
            <v>BF04.047</v>
          </cell>
          <cell r="B163" t="str">
            <v>Jabonera para bañera, con agarradera, cromada, corriente</v>
          </cell>
          <cell r="C163" t="str">
            <v>u</v>
          </cell>
          <cell r="D163">
            <v>1</v>
          </cell>
          <cell r="E163">
            <v>85</v>
          </cell>
          <cell r="F163">
            <v>85</v>
          </cell>
        </row>
        <row r="164">
          <cell r="A164" t="str">
            <v>BF04.048</v>
          </cell>
          <cell r="B164" t="str">
            <v>Jabonera para bañera, sin agarradera, cromada, corriente</v>
          </cell>
          <cell r="C164" t="str">
            <v>u</v>
          </cell>
          <cell r="D164">
            <v>1</v>
          </cell>
          <cell r="E164">
            <v>80</v>
          </cell>
          <cell r="F164">
            <v>80</v>
          </cell>
        </row>
        <row r="165">
          <cell r="A165" t="str">
            <v>BF04.049</v>
          </cell>
          <cell r="B165" t="str">
            <v>Jabonera líquida, cromada, corriente</v>
          </cell>
          <cell r="C165" t="str">
            <v>u</v>
          </cell>
          <cell r="D165">
            <v>1</v>
          </cell>
          <cell r="E165">
            <v>100</v>
          </cell>
          <cell r="F165">
            <v>100</v>
          </cell>
        </row>
        <row r="166">
          <cell r="A166" t="str">
            <v>BF04.050</v>
          </cell>
          <cell r="B166" t="str">
            <v>Papelera empotrada, cromada, corriente</v>
          </cell>
          <cell r="C166" t="str">
            <v>u</v>
          </cell>
          <cell r="D166">
            <v>1</v>
          </cell>
          <cell r="E166">
            <v>99</v>
          </cell>
          <cell r="F166">
            <v>99</v>
          </cell>
        </row>
        <row r="167">
          <cell r="A167" t="str">
            <v>BF04.051</v>
          </cell>
          <cell r="B167" t="str">
            <v>Toallero 24" cromado corriente</v>
          </cell>
          <cell r="C167" t="str">
            <v>u</v>
          </cell>
          <cell r="D167">
            <v>1</v>
          </cell>
          <cell r="E167">
            <v>51</v>
          </cell>
          <cell r="F167">
            <v>51</v>
          </cell>
        </row>
        <row r="168">
          <cell r="A168" t="str">
            <v>BF04.052</v>
          </cell>
          <cell r="B168" t="str">
            <v>Toallero 30" cromado corriente</v>
          </cell>
          <cell r="C168" t="str">
            <v>u</v>
          </cell>
          <cell r="D168">
            <v>1</v>
          </cell>
          <cell r="E168">
            <v>80</v>
          </cell>
          <cell r="F168">
            <v>80</v>
          </cell>
        </row>
        <row r="169">
          <cell r="A169" t="str">
            <v>BF04.053</v>
          </cell>
          <cell r="B169" t="str">
            <v>Toallero 24" acero inoxidable</v>
          </cell>
          <cell r="C169" t="str">
            <v>u</v>
          </cell>
          <cell r="D169">
            <v>1</v>
          </cell>
          <cell r="E169">
            <v>104</v>
          </cell>
          <cell r="F169">
            <v>104</v>
          </cell>
        </row>
        <row r="170">
          <cell r="A170" t="str">
            <v>BF04.054</v>
          </cell>
          <cell r="B170" t="str">
            <v>Toallero 30" acero inoxidable</v>
          </cell>
          <cell r="C170" t="str">
            <v>u</v>
          </cell>
          <cell r="D170">
            <v>1</v>
          </cell>
          <cell r="E170">
            <v>146</v>
          </cell>
          <cell r="F170">
            <v>146</v>
          </cell>
        </row>
        <row r="171">
          <cell r="A171" t="str">
            <v>BL</v>
          </cell>
          <cell r="B171" t="str">
            <v>BLOQUES</v>
          </cell>
          <cell r="D171" t="str">
            <v/>
          </cell>
          <cell r="F171" t="str">
            <v/>
          </cell>
        </row>
        <row r="172">
          <cell r="A172" t="str">
            <v>BL01.</v>
          </cell>
          <cell r="B172" t="str">
            <v>Bloques de Barro</v>
          </cell>
        </row>
        <row r="173">
          <cell r="A173" t="str">
            <v>BL01.001</v>
          </cell>
          <cell r="B173" t="str">
            <v>Bloques de Barro de 4"</v>
          </cell>
          <cell r="C173" t="str">
            <v>u</v>
          </cell>
          <cell r="D173">
            <v>1.08</v>
          </cell>
          <cell r="E173">
            <v>5.94</v>
          </cell>
          <cell r="F173">
            <v>6.42</v>
          </cell>
        </row>
        <row r="174">
          <cell r="A174" t="str">
            <v>BL01.002</v>
          </cell>
          <cell r="B174" t="str">
            <v>Bloques de Barro de 6"</v>
          </cell>
          <cell r="C174" t="str">
            <v>u</v>
          </cell>
          <cell r="D174">
            <v>1.08</v>
          </cell>
          <cell r="E174">
            <v>7.56</v>
          </cell>
          <cell r="F174">
            <v>8.16</v>
          </cell>
        </row>
        <row r="175">
          <cell r="A175" t="str">
            <v>BL01.003</v>
          </cell>
          <cell r="B175" t="str">
            <v>Bloques de Barro de 8"</v>
          </cell>
          <cell r="C175" t="str">
            <v>u</v>
          </cell>
          <cell r="D175">
            <v>1.08</v>
          </cell>
          <cell r="E175">
            <v>10</v>
          </cell>
          <cell r="F175">
            <v>10.8</v>
          </cell>
        </row>
        <row r="176">
          <cell r="A176" t="str">
            <v>BL01.004</v>
          </cell>
          <cell r="B176" t="str">
            <v>Bloques de Barro de 5" (forjados)</v>
          </cell>
          <cell r="C176" t="str">
            <v>u</v>
          </cell>
          <cell r="D176">
            <v>1.08</v>
          </cell>
          <cell r="E176">
            <v>7</v>
          </cell>
          <cell r="F176">
            <v>7.56</v>
          </cell>
        </row>
        <row r="177">
          <cell r="A177" t="str">
            <v>BL02.</v>
          </cell>
          <cell r="B177" t="str">
            <v>Bloques de Cemento</v>
          </cell>
          <cell r="D177" t="str">
            <v/>
          </cell>
          <cell r="F177" t="str">
            <v/>
          </cell>
        </row>
        <row r="178">
          <cell r="A178" t="str">
            <v>BL02.001</v>
          </cell>
          <cell r="B178" t="str">
            <v>Bloque de hormigón 4"</v>
          </cell>
          <cell r="C178" t="str">
            <v>u</v>
          </cell>
          <cell r="D178">
            <v>1.08</v>
          </cell>
          <cell r="E178">
            <v>4.8600000000000003</v>
          </cell>
          <cell r="F178">
            <v>5.25</v>
          </cell>
        </row>
        <row r="179">
          <cell r="A179" t="str">
            <v>BL02.002</v>
          </cell>
          <cell r="B179" t="str">
            <v>Bloque de hormigón 6"</v>
          </cell>
          <cell r="C179" t="str">
            <v>u</v>
          </cell>
          <cell r="D179">
            <v>1.08</v>
          </cell>
          <cell r="E179">
            <v>6.39</v>
          </cell>
          <cell r="F179">
            <v>6.9</v>
          </cell>
        </row>
        <row r="180">
          <cell r="A180" t="str">
            <v>BL02.003</v>
          </cell>
          <cell r="B180" t="str">
            <v>Bloque de hormigón 8"</v>
          </cell>
          <cell r="C180" t="str">
            <v>u</v>
          </cell>
          <cell r="D180">
            <v>1.08</v>
          </cell>
          <cell r="E180">
            <v>8.3699999999999992</v>
          </cell>
          <cell r="F180">
            <v>9.0399999999999991</v>
          </cell>
        </row>
        <row r="181">
          <cell r="A181" t="str">
            <v>BL02.004</v>
          </cell>
          <cell r="B181" t="str">
            <v>Bloque de hormigón 5" para verjas</v>
          </cell>
          <cell r="C181" t="str">
            <v>u</v>
          </cell>
          <cell r="D181">
            <v>1.08</v>
          </cell>
          <cell r="E181">
            <v>5.9</v>
          </cell>
          <cell r="F181">
            <v>6.37</v>
          </cell>
        </row>
        <row r="182">
          <cell r="A182" t="str">
            <v>BL02.005</v>
          </cell>
          <cell r="B182" t="str">
            <v>Bloque de hormigón 10"</v>
          </cell>
          <cell r="C182" t="str">
            <v>u</v>
          </cell>
          <cell r="D182">
            <v>1.08</v>
          </cell>
          <cell r="E182">
            <v>18.8</v>
          </cell>
          <cell r="F182">
            <v>20.3</v>
          </cell>
        </row>
        <row r="183">
          <cell r="A183" t="str">
            <v>BL02.006</v>
          </cell>
          <cell r="B183" t="str">
            <v>Bloque de hormigón 12"</v>
          </cell>
          <cell r="C183" t="str">
            <v>u</v>
          </cell>
          <cell r="D183">
            <v>1.08</v>
          </cell>
          <cell r="E183">
            <v>18.399999999999999</v>
          </cell>
          <cell r="F183">
            <v>19.87</v>
          </cell>
        </row>
        <row r="184">
          <cell r="A184" t="str">
            <v>BL02.007</v>
          </cell>
          <cell r="B184" t="str">
            <v>Bloque Rusticanales de 4", gris</v>
          </cell>
          <cell r="C184" t="str">
            <v>u</v>
          </cell>
          <cell r="D184">
            <v>1.08</v>
          </cell>
          <cell r="E184">
            <v>20.25</v>
          </cell>
          <cell r="F184">
            <v>21.87</v>
          </cell>
        </row>
        <row r="185">
          <cell r="A185" t="str">
            <v>BL02.008</v>
          </cell>
          <cell r="B185" t="str">
            <v>Bloque Rusticanales de 8", gris</v>
          </cell>
          <cell r="C185" t="str">
            <v>u</v>
          </cell>
          <cell r="D185">
            <v>1.08</v>
          </cell>
          <cell r="E185">
            <v>26.95</v>
          </cell>
          <cell r="F185">
            <v>29.11</v>
          </cell>
        </row>
        <row r="186">
          <cell r="A186" t="str">
            <v>BL02.009</v>
          </cell>
          <cell r="B186" t="str">
            <v>Bloque de 6"x8"x8", liso ( 1/2 bloque de 6")</v>
          </cell>
          <cell r="C186" t="str">
            <v>u</v>
          </cell>
          <cell r="D186">
            <v>1.08</v>
          </cell>
          <cell r="E186">
            <v>4.0999999999999996</v>
          </cell>
          <cell r="F186">
            <v>4.43</v>
          </cell>
        </row>
        <row r="187">
          <cell r="A187" t="str">
            <v>BL02.010</v>
          </cell>
          <cell r="B187" t="str">
            <v>Bloque de 8"x8"x8" , liso ( 1/2 bloque de 8")</v>
          </cell>
          <cell r="C187" t="str">
            <v>u</v>
          </cell>
          <cell r="D187">
            <v>1.08</v>
          </cell>
          <cell r="E187">
            <v>5.4</v>
          </cell>
          <cell r="F187">
            <v>5.83</v>
          </cell>
        </row>
        <row r="188">
          <cell r="A188" t="str">
            <v>BL02.011</v>
          </cell>
          <cell r="B188" t="str">
            <v>Bloque ornamental 8"x8"x16", gris (TICARUST)</v>
          </cell>
          <cell r="C188" t="str">
            <v>u</v>
          </cell>
          <cell r="D188">
            <v>1.08</v>
          </cell>
          <cell r="E188">
            <v>17.149999999999999</v>
          </cell>
          <cell r="F188">
            <v>18.52</v>
          </cell>
        </row>
        <row r="189">
          <cell r="A189" t="str">
            <v>BL02.012</v>
          </cell>
          <cell r="B189" t="str">
            <v>Bloque calado 6", tipo persiana</v>
          </cell>
          <cell r="C189" t="str">
            <v>u</v>
          </cell>
          <cell r="D189">
            <v>1.08</v>
          </cell>
          <cell r="E189">
            <v>8</v>
          </cell>
          <cell r="F189">
            <v>8.64</v>
          </cell>
        </row>
        <row r="190">
          <cell r="A190" t="str">
            <v>BL02.013</v>
          </cell>
          <cell r="B190" t="str">
            <v>Acarreo bloque de hormigón 4"</v>
          </cell>
          <cell r="C190" t="str">
            <v>u</v>
          </cell>
          <cell r="D190">
            <v>1.08</v>
          </cell>
          <cell r="E190">
            <v>0.52</v>
          </cell>
          <cell r="F190">
            <v>0.56000000000000005</v>
          </cell>
        </row>
        <row r="191">
          <cell r="A191" t="str">
            <v>BL02.014</v>
          </cell>
          <cell r="B191" t="str">
            <v>Acarreo bloque de hormigón 5", para verjas</v>
          </cell>
          <cell r="C191" t="str">
            <v>u</v>
          </cell>
          <cell r="D191">
            <v>1.08</v>
          </cell>
          <cell r="E191">
            <v>0.55000000000000004</v>
          </cell>
          <cell r="F191">
            <v>0.59</v>
          </cell>
        </row>
        <row r="192">
          <cell r="A192" t="str">
            <v>BL02.015</v>
          </cell>
          <cell r="B192" t="str">
            <v>Acarreo bloque de hormigón 6"</v>
          </cell>
          <cell r="C192" t="str">
            <v>u</v>
          </cell>
          <cell r="D192">
            <v>1.08</v>
          </cell>
          <cell r="E192">
            <v>0.56000000000000005</v>
          </cell>
          <cell r="F192">
            <v>0.6</v>
          </cell>
        </row>
        <row r="193">
          <cell r="A193" t="str">
            <v>BL02.016</v>
          </cell>
          <cell r="B193" t="str">
            <v>Acarreo bloque de hormigón 8"</v>
          </cell>
          <cell r="C193" t="str">
            <v>u</v>
          </cell>
          <cell r="D193">
            <v>1.08</v>
          </cell>
          <cell r="E193">
            <v>0.63</v>
          </cell>
          <cell r="F193">
            <v>0.68</v>
          </cell>
        </row>
        <row r="194">
          <cell r="A194" t="str">
            <v>BL02.017</v>
          </cell>
          <cell r="B194" t="str">
            <v>Acarreo bloque de hormigón 10"</v>
          </cell>
          <cell r="C194" t="str">
            <v>u</v>
          </cell>
          <cell r="D194">
            <v>1.08</v>
          </cell>
          <cell r="E194">
            <v>1</v>
          </cell>
          <cell r="F194">
            <v>1.08</v>
          </cell>
        </row>
        <row r="195">
          <cell r="A195" t="str">
            <v>BL02.018</v>
          </cell>
          <cell r="B195" t="str">
            <v>Acarreo bloque de hormigón 12"</v>
          </cell>
          <cell r="C195" t="str">
            <v>u</v>
          </cell>
          <cell r="D195">
            <v>1.08</v>
          </cell>
          <cell r="E195">
            <v>1.19</v>
          </cell>
          <cell r="F195">
            <v>1.29</v>
          </cell>
        </row>
        <row r="196">
          <cell r="A196" t="str">
            <v>BL02.019</v>
          </cell>
          <cell r="B196" t="str">
            <v>Acarreo Bloque Rusticanales de 4", gris</v>
          </cell>
          <cell r="C196" t="str">
            <v>u</v>
          </cell>
          <cell r="D196">
            <v>1.08</v>
          </cell>
          <cell r="E196">
            <v>0.56999999999999995</v>
          </cell>
          <cell r="F196">
            <v>0.62</v>
          </cell>
        </row>
        <row r="197">
          <cell r="A197" t="str">
            <v>BL02.020</v>
          </cell>
          <cell r="B197" t="str">
            <v>Acarreo Bloque Rusticanales de 8", gris</v>
          </cell>
          <cell r="C197" t="str">
            <v>u</v>
          </cell>
          <cell r="D197">
            <v>1.08</v>
          </cell>
          <cell r="E197">
            <v>0.78</v>
          </cell>
          <cell r="F197">
            <v>0.84</v>
          </cell>
        </row>
        <row r="198">
          <cell r="A198" t="str">
            <v>BL02.021</v>
          </cell>
          <cell r="B198" t="str">
            <v>Acarreo Bloque de 6"x8"x8", liso ( 1/2 Acarreo Bloque de 6")</v>
          </cell>
          <cell r="C198" t="str">
            <v>u</v>
          </cell>
          <cell r="D198">
            <v>1.08</v>
          </cell>
          <cell r="E198">
            <v>0.3</v>
          </cell>
          <cell r="F198">
            <v>0.32</v>
          </cell>
        </row>
        <row r="199">
          <cell r="A199" t="str">
            <v>BL02.022</v>
          </cell>
          <cell r="B199" t="str">
            <v>Acarreo Bloque de 8"x8"x8" , liso ( 1/2 Acarreo Bloque de 8")</v>
          </cell>
          <cell r="C199" t="str">
            <v>u</v>
          </cell>
          <cell r="D199">
            <v>1.08</v>
          </cell>
          <cell r="E199">
            <v>0.34</v>
          </cell>
          <cell r="F199">
            <v>0.37</v>
          </cell>
        </row>
        <row r="200">
          <cell r="A200" t="str">
            <v>BL02.023</v>
          </cell>
          <cell r="B200" t="str">
            <v>Acarreo Bloque ornamental 8"x8"x16", gris (TICARUST)</v>
          </cell>
          <cell r="C200" t="str">
            <v>u</v>
          </cell>
          <cell r="D200">
            <v>1.08</v>
          </cell>
          <cell r="E200">
            <v>0.53</v>
          </cell>
          <cell r="F200">
            <v>0.56999999999999995</v>
          </cell>
        </row>
        <row r="201">
          <cell r="A201" t="str">
            <v>BL02.024</v>
          </cell>
          <cell r="B201" t="str">
            <v>Acarreo Bloque calado 6", tipo persiana</v>
          </cell>
          <cell r="C201" t="str">
            <v>u</v>
          </cell>
          <cell r="D201">
            <v>1.08</v>
          </cell>
          <cell r="E201">
            <v>0.53</v>
          </cell>
          <cell r="F201">
            <v>0.56999999999999995</v>
          </cell>
        </row>
        <row r="202">
          <cell r="A202" t="str">
            <v>BL99.001</v>
          </cell>
          <cell r="B202" t="str">
            <v>Bloques de Cristal</v>
          </cell>
          <cell r="C202" t="str">
            <v>u</v>
          </cell>
          <cell r="D202">
            <v>1.08</v>
          </cell>
          <cell r="E202">
            <v>80</v>
          </cell>
          <cell r="F202">
            <v>86.4</v>
          </cell>
        </row>
        <row r="203">
          <cell r="A203" t="str">
            <v>BL99.011</v>
          </cell>
          <cell r="B203" t="str">
            <v>Acarreo de Bloques de Cristal</v>
          </cell>
          <cell r="C203" t="str">
            <v>u</v>
          </cell>
          <cell r="D203">
            <v>1.08</v>
          </cell>
          <cell r="E203">
            <v>4</v>
          </cell>
          <cell r="F203">
            <v>4.32</v>
          </cell>
        </row>
        <row r="204">
          <cell r="A204" t="str">
            <v>BO</v>
          </cell>
          <cell r="B204" t="str">
            <v>BOMBA DE AGUA PARA CISTERNAS</v>
          </cell>
          <cell r="D204" t="str">
            <v/>
          </cell>
          <cell r="F204" t="str">
            <v/>
          </cell>
        </row>
        <row r="205">
          <cell r="A205" t="str">
            <v>BO01.002</v>
          </cell>
          <cell r="B205" t="str">
            <v>Bomba de 3/4 H.P., sin tanque</v>
          </cell>
          <cell r="C205" t="str">
            <v>u</v>
          </cell>
          <cell r="D205">
            <v>1</v>
          </cell>
          <cell r="E205">
            <v>2500</v>
          </cell>
          <cell r="F205">
            <v>2500</v>
          </cell>
        </row>
        <row r="206">
          <cell r="A206" t="str">
            <v>BO01.008</v>
          </cell>
          <cell r="B206" t="str">
            <v>Tanque hidroneumático de 42 gls, criollo</v>
          </cell>
          <cell r="C206" t="str">
            <v>u</v>
          </cell>
          <cell r="D206">
            <v>1</v>
          </cell>
          <cell r="E206">
            <v>1000</v>
          </cell>
          <cell r="F206">
            <v>1000</v>
          </cell>
        </row>
        <row r="207">
          <cell r="A207" t="str">
            <v>CC</v>
          </cell>
          <cell r="B207" t="str">
            <v>CEMENTOS Y CALES</v>
          </cell>
          <cell r="D207" t="str">
            <v/>
          </cell>
          <cell r="F207" t="str">
            <v/>
          </cell>
        </row>
        <row r="208">
          <cell r="A208" t="str">
            <v>CC01.001</v>
          </cell>
          <cell r="B208" t="str">
            <v>Cal Pomier (50 lbs)</v>
          </cell>
          <cell r="C208" t="str">
            <v>fda</v>
          </cell>
          <cell r="D208">
            <v>1</v>
          </cell>
          <cell r="E208">
            <v>59</v>
          </cell>
          <cell r="F208">
            <v>59</v>
          </cell>
        </row>
        <row r="209">
          <cell r="A209" t="str">
            <v>CC01.002</v>
          </cell>
          <cell r="B209" t="str">
            <v>Cemento Blanco (90 lbs)</v>
          </cell>
          <cell r="C209" t="str">
            <v>fda</v>
          </cell>
          <cell r="D209">
            <v>1</v>
          </cell>
          <cell r="E209">
            <v>180</v>
          </cell>
          <cell r="F209">
            <v>180</v>
          </cell>
        </row>
        <row r="210">
          <cell r="A210" t="str">
            <v>CC01.003</v>
          </cell>
          <cell r="B210" t="str">
            <v>Cemento Gris ("Portland")</v>
          </cell>
          <cell r="C210" t="str">
            <v>fda</v>
          </cell>
          <cell r="D210">
            <v>1</v>
          </cell>
          <cell r="E210">
            <v>69</v>
          </cell>
          <cell r="F210">
            <v>69</v>
          </cell>
        </row>
        <row r="211">
          <cell r="A211" t="str">
            <v>CC02.001</v>
          </cell>
          <cell r="B211" t="str">
            <v>Cemento para Grouting Expansivo</v>
          </cell>
          <cell r="C211" t="str">
            <v>fda</v>
          </cell>
          <cell r="D211">
            <v>1</v>
          </cell>
          <cell r="E211">
            <v>500</v>
          </cell>
          <cell r="F211">
            <v>500</v>
          </cell>
        </row>
        <row r="212">
          <cell r="A212" t="str">
            <v>CC02.002</v>
          </cell>
          <cell r="B212" t="str">
            <v>Cemento para Grouting Portland</v>
          </cell>
          <cell r="C212" t="str">
            <v>fda</v>
          </cell>
          <cell r="D212">
            <v>1</v>
          </cell>
          <cell r="E212">
            <v>67</v>
          </cell>
          <cell r="F212">
            <v>67</v>
          </cell>
        </row>
        <row r="213">
          <cell r="A213" t="str">
            <v>CC02.003</v>
          </cell>
          <cell r="B213" t="str">
            <v>Supracure</v>
          </cell>
          <cell r="C213" t="str">
            <v>gl</v>
          </cell>
          <cell r="D213">
            <v>1</v>
          </cell>
          <cell r="E213">
            <v>97.2</v>
          </cell>
          <cell r="F213">
            <v>97.2</v>
          </cell>
        </row>
        <row r="214">
          <cell r="A214" t="str">
            <v>CC02.004</v>
          </cell>
          <cell r="B214" t="str">
            <v>Superplastificante</v>
          </cell>
          <cell r="C214" t="str">
            <v>gl</v>
          </cell>
          <cell r="D214">
            <v>1</v>
          </cell>
          <cell r="E214">
            <v>91.8</v>
          </cell>
          <cell r="F214">
            <v>91.8</v>
          </cell>
        </row>
        <row r="215">
          <cell r="A215" t="str">
            <v>CC02.002</v>
          </cell>
          <cell r="B215" t="str">
            <v>Cemento para Grouting Portland</v>
          </cell>
          <cell r="C215" t="str">
            <v>fda</v>
          </cell>
          <cell r="D215">
            <v>1</v>
          </cell>
          <cell r="E215">
            <v>67</v>
          </cell>
          <cell r="F215">
            <v>67</v>
          </cell>
        </row>
        <row r="216">
          <cell r="A216" t="str">
            <v>CC02.003</v>
          </cell>
          <cell r="B216" t="str">
            <v>Supracure</v>
          </cell>
          <cell r="C216" t="str">
            <v>gl</v>
          </cell>
          <cell r="D216">
            <v>1</v>
          </cell>
          <cell r="E216">
            <v>97.2</v>
          </cell>
          <cell r="F216">
            <v>97.2</v>
          </cell>
        </row>
        <row r="217">
          <cell r="A217" t="str">
            <v>CC02.004</v>
          </cell>
          <cell r="B217" t="str">
            <v>Superplastificante</v>
          </cell>
          <cell r="C217" t="str">
            <v>gl</v>
          </cell>
          <cell r="D217">
            <v>1</v>
          </cell>
          <cell r="E217">
            <v>91.8</v>
          </cell>
          <cell r="F217">
            <v>91.8</v>
          </cell>
        </row>
        <row r="218">
          <cell r="A218" t="str">
            <v>CE</v>
          </cell>
          <cell r="B218" t="str">
            <v>CERAMICAS</v>
          </cell>
          <cell r="D218" t="str">
            <v/>
          </cell>
          <cell r="F218" t="str">
            <v/>
          </cell>
        </row>
        <row r="219">
          <cell r="A219" t="str">
            <v>CE01.001</v>
          </cell>
          <cell r="B219" t="str">
            <v>Cerámica Criolla 15x15, monocolor</v>
          </cell>
          <cell r="C219" t="str">
            <v>m2</v>
          </cell>
          <cell r="D219">
            <v>1</v>
          </cell>
          <cell r="E219">
            <v>175</v>
          </cell>
          <cell r="F219">
            <v>175</v>
          </cell>
        </row>
        <row r="220">
          <cell r="A220" t="str">
            <v>CE01.002</v>
          </cell>
          <cell r="B220" t="str">
            <v>Cerámica Criolla 15x15, blanca</v>
          </cell>
          <cell r="C220" t="str">
            <v>m2</v>
          </cell>
          <cell r="D220">
            <v>1</v>
          </cell>
          <cell r="E220">
            <v>175</v>
          </cell>
          <cell r="F220">
            <v>175</v>
          </cell>
        </row>
        <row r="221">
          <cell r="A221" t="str">
            <v>CE01.010</v>
          </cell>
          <cell r="B221" t="str">
            <v>Cerámica Importada (Carabela). Costo Medio</v>
          </cell>
          <cell r="C221" t="str">
            <v>m2</v>
          </cell>
          <cell r="D221">
            <v>1</v>
          </cell>
          <cell r="E221">
            <v>250</v>
          </cell>
          <cell r="F221">
            <v>250</v>
          </cell>
        </row>
        <row r="222">
          <cell r="A222" t="str">
            <v>CE01.011</v>
          </cell>
          <cell r="B222" t="str">
            <v>Corte de Chazos</v>
          </cell>
          <cell r="C222" t="str">
            <v>u</v>
          </cell>
          <cell r="D222">
            <v>1</v>
          </cell>
          <cell r="E222">
            <v>2.6</v>
          </cell>
          <cell r="F222">
            <v>2.6</v>
          </cell>
        </row>
        <row r="223">
          <cell r="A223" t="str">
            <v>CE01.012</v>
          </cell>
          <cell r="B223" t="str">
            <v>Estopa</v>
          </cell>
          <cell r="C223" t="str">
            <v>lb</v>
          </cell>
          <cell r="D223">
            <v>1</v>
          </cell>
          <cell r="E223">
            <v>12</v>
          </cell>
          <cell r="F223">
            <v>12</v>
          </cell>
        </row>
        <row r="224">
          <cell r="A224" t="str">
            <v>CE01.021</v>
          </cell>
          <cell r="B224" t="str">
            <v>Zócalos 8x30 Cerámica Importada (Carabela), Costo medio</v>
          </cell>
          <cell r="C224" t="str">
            <v>u</v>
          </cell>
          <cell r="D224">
            <v>1</v>
          </cell>
          <cell r="E224">
            <v>12</v>
          </cell>
          <cell r="F224">
            <v>12</v>
          </cell>
        </row>
        <row r="225">
          <cell r="A225" t="str">
            <v>CJ</v>
          </cell>
          <cell r="B225" t="str">
            <v>CERRAJERIA</v>
          </cell>
          <cell r="D225" t="str">
            <v/>
          </cell>
          <cell r="F225" t="str">
            <v/>
          </cell>
        </row>
        <row r="226">
          <cell r="A226" t="str">
            <v>CJ01.001</v>
          </cell>
          <cell r="B226" t="str">
            <v>Llavín corriente, doble puño con llave y seguro</v>
          </cell>
          <cell r="C226" t="str">
            <v>u</v>
          </cell>
          <cell r="D226">
            <v>1</v>
          </cell>
          <cell r="E226">
            <v>125</v>
          </cell>
          <cell r="F226">
            <v>125</v>
          </cell>
        </row>
        <row r="227">
          <cell r="A227" t="str">
            <v>CJ01.002</v>
          </cell>
          <cell r="B227" t="str">
            <v>Llavín de Calidad, doble puño con llave y seguro</v>
          </cell>
          <cell r="C227" t="str">
            <v>u</v>
          </cell>
          <cell r="D227">
            <v>1</v>
          </cell>
          <cell r="E227">
            <v>425</v>
          </cell>
          <cell r="F227">
            <v>425</v>
          </cell>
        </row>
        <row r="228">
          <cell r="A228" t="str">
            <v>CJ01.003</v>
          </cell>
          <cell r="B228" t="str">
            <v>Bisagras STANLEY 3 1/2" x 3 1/2" doradas</v>
          </cell>
          <cell r="C228" t="str">
            <v>par</v>
          </cell>
          <cell r="D228">
            <v>1</v>
          </cell>
          <cell r="E228">
            <v>44</v>
          </cell>
          <cell r="F228">
            <v>44</v>
          </cell>
        </row>
        <row r="229">
          <cell r="A229" t="str">
            <v>CJ01.004</v>
          </cell>
          <cell r="B229" t="str">
            <v>Bisagras VAIVEN de piso, americana</v>
          </cell>
          <cell r="C229" t="str">
            <v>ud</v>
          </cell>
          <cell r="D229">
            <v>1</v>
          </cell>
          <cell r="E229">
            <v>480</v>
          </cell>
          <cell r="F229">
            <v>480</v>
          </cell>
        </row>
        <row r="230">
          <cell r="A230" t="str">
            <v>CJ01.007</v>
          </cell>
          <cell r="B230" t="str">
            <v>Tornillos de 3" x 14</v>
          </cell>
          <cell r="C230" t="str">
            <v>u</v>
          </cell>
          <cell r="D230">
            <v>1</v>
          </cell>
          <cell r="E230">
            <v>1.95</v>
          </cell>
          <cell r="F230">
            <v>1.95</v>
          </cell>
        </row>
        <row r="231">
          <cell r="A231" t="str">
            <v>CJ01.008</v>
          </cell>
          <cell r="B231" t="str">
            <v>Tarugos plásticos de 3/8" x 2"</v>
          </cell>
          <cell r="C231" t="str">
            <v>u</v>
          </cell>
          <cell r="D231">
            <v>1</v>
          </cell>
          <cell r="E231">
            <v>0.6</v>
          </cell>
          <cell r="F231">
            <v>0.6</v>
          </cell>
        </row>
        <row r="232">
          <cell r="A232" t="str">
            <v>EB</v>
          </cell>
          <cell r="B232" t="str">
            <v>EBANISTERIA</v>
          </cell>
          <cell r="D232" t="str">
            <v/>
          </cell>
          <cell r="F232" t="str">
            <v/>
          </cell>
        </row>
        <row r="233">
          <cell r="A233" t="str">
            <v>EB01.001</v>
          </cell>
          <cell r="B233" t="str">
            <v>Marco de pino en 2" x 4"</v>
          </cell>
          <cell r="C233" t="str">
            <v>p</v>
          </cell>
          <cell r="D233">
            <v>1</v>
          </cell>
          <cell r="E233">
            <v>17.5</v>
          </cell>
          <cell r="F233">
            <v>17.5</v>
          </cell>
        </row>
        <row r="234">
          <cell r="A234" t="str">
            <v>EB01.002</v>
          </cell>
          <cell r="B234" t="str">
            <v>Marco de caoba en 2" x 4"</v>
          </cell>
          <cell r="C234" t="str">
            <v>p</v>
          </cell>
          <cell r="D234">
            <v>1</v>
          </cell>
          <cell r="E234">
            <v>62.5</v>
          </cell>
          <cell r="F234">
            <v>62.5</v>
          </cell>
        </row>
        <row r="235">
          <cell r="A235" t="str">
            <v>EB01.003</v>
          </cell>
          <cell r="B235" t="str">
            <v>Puerta en Plywood 3/16"</v>
          </cell>
          <cell r="C235" t="str">
            <v>p2</v>
          </cell>
          <cell r="D235">
            <v>1</v>
          </cell>
          <cell r="E235">
            <v>35</v>
          </cell>
          <cell r="F235">
            <v>35</v>
          </cell>
        </row>
        <row r="236">
          <cell r="A236" t="str">
            <v>EB01.004</v>
          </cell>
          <cell r="B236" t="str">
            <v>Puerta panelada en Pino</v>
          </cell>
          <cell r="C236" t="str">
            <v>p2</v>
          </cell>
          <cell r="D236">
            <v>1</v>
          </cell>
          <cell r="E236">
            <v>68</v>
          </cell>
          <cell r="F236">
            <v>68</v>
          </cell>
        </row>
        <row r="237">
          <cell r="A237" t="str">
            <v>EB01.005</v>
          </cell>
          <cell r="B237" t="str">
            <v>Puerta panelada en Caoba</v>
          </cell>
          <cell r="C237" t="str">
            <v>p2</v>
          </cell>
          <cell r="D237">
            <v>1</v>
          </cell>
          <cell r="E237">
            <v>180</v>
          </cell>
          <cell r="F237">
            <v>180</v>
          </cell>
        </row>
        <row r="238">
          <cell r="A238" t="str">
            <v>EB01.006</v>
          </cell>
          <cell r="B238" t="str">
            <v>Puerta panelada especial en Caoba (Para Puerta Principal)</v>
          </cell>
          <cell r="C238" t="str">
            <v>p3</v>
          </cell>
          <cell r="D238">
            <v>1</v>
          </cell>
          <cell r="E238">
            <v>250</v>
          </cell>
          <cell r="F238">
            <v>250</v>
          </cell>
        </row>
        <row r="239">
          <cell r="A239" t="str">
            <v>EB01.007</v>
          </cell>
          <cell r="B239" t="str">
            <v>Gabinete de piso en Pino</v>
          </cell>
          <cell r="C239" t="str">
            <v>p</v>
          </cell>
          <cell r="D239">
            <v>1</v>
          </cell>
          <cell r="E239">
            <v>650</v>
          </cell>
          <cell r="F239">
            <v>650</v>
          </cell>
        </row>
        <row r="240">
          <cell r="A240" t="str">
            <v>EB01.008</v>
          </cell>
          <cell r="B240" t="str">
            <v>Gabinete de pared en Pino</v>
          </cell>
          <cell r="C240" t="str">
            <v>p</v>
          </cell>
          <cell r="D240">
            <v>1</v>
          </cell>
          <cell r="E240">
            <v>550</v>
          </cell>
          <cell r="F240">
            <v>550</v>
          </cell>
        </row>
        <row r="241">
          <cell r="A241" t="str">
            <v>EB01.016</v>
          </cell>
          <cell r="B241" t="str">
            <v>Montura puertas (incluye marco y llavín)</v>
          </cell>
          <cell r="C241" t="str">
            <v>u</v>
          </cell>
          <cell r="D241">
            <v>1</v>
          </cell>
          <cell r="E241">
            <v>250</v>
          </cell>
          <cell r="F241">
            <v>250</v>
          </cell>
        </row>
        <row r="242">
          <cell r="A242" t="str">
            <v>EB01.017</v>
          </cell>
          <cell r="B242" t="str">
            <v>Aplicación laca todo costo (por puerta)</v>
          </cell>
          <cell r="C242" t="str">
            <v>u</v>
          </cell>
          <cell r="D242">
            <v>1</v>
          </cell>
          <cell r="E242">
            <v>500</v>
          </cell>
          <cell r="F242">
            <v>500</v>
          </cell>
        </row>
        <row r="243">
          <cell r="A243" t="str">
            <v>EB02.001</v>
          </cell>
          <cell r="B243" t="str">
            <v>Tope de Marmolite "Alpha"</v>
          </cell>
          <cell r="C243" t="str">
            <v>p2</v>
          </cell>
          <cell r="D243">
            <v>1</v>
          </cell>
          <cell r="E243">
            <v>85</v>
          </cell>
          <cell r="F243">
            <v>85</v>
          </cell>
        </row>
        <row r="244">
          <cell r="A244" t="str">
            <v>EB02.002</v>
          </cell>
          <cell r="B244" t="str">
            <v>Tope de Marmolite Natural.  Incluye Instalación.</v>
          </cell>
          <cell r="C244" t="str">
            <v>p2</v>
          </cell>
          <cell r="D244">
            <v>1</v>
          </cell>
          <cell r="E244">
            <v>85</v>
          </cell>
          <cell r="F244">
            <v>85</v>
          </cell>
        </row>
        <row r="245">
          <cell r="A245" t="str">
            <v>EB02.003</v>
          </cell>
          <cell r="B245" t="str">
            <v>Tope de Marmolite Color.  Incluye Instalación.</v>
          </cell>
          <cell r="C245" t="str">
            <v>p2</v>
          </cell>
          <cell r="D245">
            <v>1</v>
          </cell>
          <cell r="E245">
            <v>120</v>
          </cell>
          <cell r="F245">
            <v>120</v>
          </cell>
        </row>
        <row r="246">
          <cell r="A246" t="str">
            <v>EB02.004</v>
          </cell>
          <cell r="B246" t="str">
            <v>Tope de Marmolite - Granitop.  Incluye Instalación.</v>
          </cell>
          <cell r="C246" t="str">
            <v>p2</v>
          </cell>
          <cell r="D246">
            <v>1.08</v>
          </cell>
          <cell r="E246">
            <v>150</v>
          </cell>
          <cell r="F246">
            <v>162</v>
          </cell>
        </row>
        <row r="247">
          <cell r="A247" t="str">
            <v>EL</v>
          </cell>
          <cell r="B247" t="str">
            <v>ELECTRICIDAD</v>
          </cell>
          <cell r="D247" t="str">
            <v/>
          </cell>
          <cell r="F247" t="str">
            <v/>
          </cell>
        </row>
        <row r="248">
          <cell r="A248" t="str">
            <v>EL01.001</v>
          </cell>
          <cell r="B248" t="str">
            <v>Caja rectangular 2x4 de 1/2", americana</v>
          </cell>
          <cell r="C248" t="str">
            <v>u</v>
          </cell>
          <cell r="D248">
            <v>1</v>
          </cell>
          <cell r="E248">
            <v>7.95</v>
          </cell>
          <cell r="F248">
            <v>7.95</v>
          </cell>
        </row>
        <row r="249">
          <cell r="A249" t="str">
            <v>EL01.002</v>
          </cell>
          <cell r="B249" t="str">
            <v>Caja rectangular 2x4 de 3/4", americana</v>
          </cell>
          <cell r="C249" t="str">
            <v>u</v>
          </cell>
          <cell r="D249">
            <v>1</v>
          </cell>
          <cell r="E249">
            <v>8</v>
          </cell>
          <cell r="F249">
            <v>8</v>
          </cell>
        </row>
        <row r="250">
          <cell r="A250" t="str">
            <v>EL01.003</v>
          </cell>
          <cell r="B250" t="str">
            <v>Caja octagonal de 1/2", americana</v>
          </cell>
          <cell r="C250" t="str">
            <v>u</v>
          </cell>
          <cell r="D250">
            <v>1</v>
          </cell>
          <cell r="E250">
            <v>8.9499999999999993</v>
          </cell>
          <cell r="F250">
            <v>8.9499999999999993</v>
          </cell>
        </row>
        <row r="251">
          <cell r="A251" t="str">
            <v>EL01.004</v>
          </cell>
          <cell r="B251" t="str">
            <v>Caja octagonal de 3/4", americana</v>
          </cell>
          <cell r="C251" t="str">
            <v>u</v>
          </cell>
          <cell r="D251">
            <v>1</v>
          </cell>
          <cell r="E251">
            <v>8.9499999999999993</v>
          </cell>
          <cell r="F251">
            <v>8.9499999999999993</v>
          </cell>
        </row>
        <row r="252">
          <cell r="A252" t="str">
            <v>EL01.005</v>
          </cell>
          <cell r="B252" t="str">
            <v>Roseta porcelana americana</v>
          </cell>
          <cell r="C252" t="str">
            <v>u</v>
          </cell>
          <cell r="D252">
            <v>1</v>
          </cell>
          <cell r="E252">
            <v>18</v>
          </cell>
          <cell r="F252">
            <v>18</v>
          </cell>
        </row>
        <row r="253">
          <cell r="A253" t="str">
            <v>EL01.006</v>
          </cell>
          <cell r="B253" t="str">
            <v>Tubo 1/2" x 10', PVC</v>
          </cell>
          <cell r="C253" t="str">
            <v>u</v>
          </cell>
          <cell r="D253">
            <v>1</v>
          </cell>
          <cell r="E253">
            <v>6.95</v>
          </cell>
          <cell r="F253">
            <v>6.95</v>
          </cell>
        </row>
        <row r="254">
          <cell r="A254" t="str">
            <v>EL01.007</v>
          </cell>
          <cell r="B254" t="str">
            <v>Tubo 3/4" x 10', PVC</v>
          </cell>
          <cell r="C254" t="str">
            <v>u</v>
          </cell>
          <cell r="D254">
            <v>1</v>
          </cell>
          <cell r="E254">
            <v>10.95</v>
          </cell>
          <cell r="F254">
            <v>10.95</v>
          </cell>
        </row>
        <row r="255">
          <cell r="A255" t="str">
            <v>EL01.008</v>
          </cell>
          <cell r="B255" t="str">
            <v>Tubo 1" x 10', PVC</v>
          </cell>
          <cell r="C255" t="str">
            <v>u</v>
          </cell>
          <cell r="D255">
            <v>1</v>
          </cell>
          <cell r="E255">
            <v>17</v>
          </cell>
          <cell r="F255">
            <v>17</v>
          </cell>
        </row>
        <row r="256">
          <cell r="A256" t="str">
            <v>EL01.009</v>
          </cell>
          <cell r="B256" t="str">
            <v>Tubo 1 1/2" x 10', PVC</v>
          </cell>
          <cell r="C256" t="str">
            <v>u</v>
          </cell>
          <cell r="D256">
            <v>1</v>
          </cell>
          <cell r="E256">
            <v>20</v>
          </cell>
          <cell r="F256">
            <v>20</v>
          </cell>
        </row>
        <row r="257">
          <cell r="A257" t="str">
            <v>EL01.010</v>
          </cell>
          <cell r="B257" t="str">
            <v>Tubo 2" x 10', PVC</v>
          </cell>
          <cell r="C257" t="str">
            <v>u</v>
          </cell>
          <cell r="D257">
            <v>1</v>
          </cell>
          <cell r="E257">
            <v>23</v>
          </cell>
          <cell r="F257">
            <v>23</v>
          </cell>
        </row>
        <row r="258">
          <cell r="A258" t="str">
            <v>EL01.011</v>
          </cell>
          <cell r="B258" t="str">
            <v>Codo PVC Eléctrico de 1/2"</v>
          </cell>
          <cell r="C258" t="str">
            <v>u</v>
          </cell>
          <cell r="D258">
            <v>1</v>
          </cell>
          <cell r="E258">
            <v>6.95</v>
          </cell>
          <cell r="F258">
            <v>6.95</v>
          </cell>
        </row>
        <row r="259">
          <cell r="A259" t="str">
            <v>EL01.012</v>
          </cell>
          <cell r="B259" t="str">
            <v>Codo PVC Eléctrico de 3/4"</v>
          </cell>
          <cell r="C259" t="str">
            <v>u</v>
          </cell>
          <cell r="D259">
            <v>1</v>
          </cell>
          <cell r="E259">
            <v>10.95</v>
          </cell>
          <cell r="F259">
            <v>10.95</v>
          </cell>
        </row>
        <row r="260">
          <cell r="A260" t="str">
            <v>EL01.013</v>
          </cell>
          <cell r="B260" t="str">
            <v>Alambre Duplo # 18, St.</v>
          </cell>
          <cell r="C260" t="str">
            <v>p</v>
          </cell>
          <cell r="D260">
            <v>1</v>
          </cell>
          <cell r="E260">
            <v>0.86</v>
          </cell>
          <cell r="F260">
            <v>0.86</v>
          </cell>
        </row>
        <row r="261">
          <cell r="A261" t="str">
            <v>EL01.014</v>
          </cell>
          <cell r="B261" t="str">
            <v>Alambre THW # 14, St.</v>
          </cell>
          <cell r="C261" t="str">
            <v>p</v>
          </cell>
          <cell r="D261">
            <v>1</v>
          </cell>
          <cell r="E261">
            <v>0.69</v>
          </cell>
          <cell r="F261">
            <v>0.69</v>
          </cell>
        </row>
        <row r="262">
          <cell r="A262" t="str">
            <v>EL01.015</v>
          </cell>
          <cell r="B262" t="str">
            <v>Alambre THW # 12, St.</v>
          </cell>
          <cell r="C262" t="str">
            <v>p</v>
          </cell>
          <cell r="D262">
            <v>1</v>
          </cell>
          <cell r="E262">
            <v>0.93</v>
          </cell>
          <cell r="F262">
            <v>0.93</v>
          </cell>
        </row>
        <row r="263">
          <cell r="A263" t="str">
            <v>EL01.016</v>
          </cell>
          <cell r="B263" t="str">
            <v>Alambre THW # 10, St.</v>
          </cell>
          <cell r="C263" t="str">
            <v>p</v>
          </cell>
          <cell r="D263">
            <v>1</v>
          </cell>
          <cell r="E263">
            <v>1.5</v>
          </cell>
          <cell r="F263">
            <v>1.5</v>
          </cell>
        </row>
        <row r="264">
          <cell r="A264" t="str">
            <v>EL01.017</v>
          </cell>
          <cell r="B264" t="str">
            <v>Alambre THW # 8, St.</v>
          </cell>
          <cell r="C264" t="str">
            <v>p</v>
          </cell>
          <cell r="D264">
            <v>1</v>
          </cell>
          <cell r="E264">
            <v>2.77</v>
          </cell>
          <cell r="F264">
            <v>2.77</v>
          </cell>
        </row>
        <row r="265">
          <cell r="A265" t="str">
            <v>EL01.018</v>
          </cell>
          <cell r="B265" t="str">
            <v>Alambre THW # 6, St.</v>
          </cell>
          <cell r="C265" t="str">
            <v>p</v>
          </cell>
          <cell r="D265">
            <v>1</v>
          </cell>
          <cell r="E265">
            <v>3.99</v>
          </cell>
          <cell r="F265">
            <v>3.99</v>
          </cell>
        </row>
        <row r="266">
          <cell r="A266" t="str">
            <v>EL01.019</v>
          </cell>
          <cell r="B266" t="str">
            <v>Alambre THW # 4, St.</v>
          </cell>
          <cell r="C266" t="str">
            <v>p</v>
          </cell>
          <cell r="D266">
            <v>1</v>
          </cell>
          <cell r="E266">
            <v>6.3</v>
          </cell>
          <cell r="F266">
            <v>6.3</v>
          </cell>
        </row>
        <row r="267">
          <cell r="A267" t="str">
            <v>EL01.020</v>
          </cell>
          <cell r="B267" t="str">
            <v>Alambre THW # 2, St.</v>
          </cell>
          <cell r="C267" t="str">
            <v>p</v>
          </cell>
          <cell r="D267">
            <v>1</v>
          </cell>
          <cell r="E267">
            <v>9.25</v>
          </cell>
          <cell r="F267">
            <v>9.25</v>
          </cell>
        </row>
        <row r="268">
          <cell r="A268" t="str">
            <v>EL01.021</v>
          </cell>
          <cell r="B268" t="str">
            <v>Alambre THW # 1/0, St.</v>
          </cell>
          <cell r="C268" t="str">
            <v>p</v>
          </cell>
          <cell r="D268">
            <v>1</v>
          </cell>
          <cell r="E268">
            <v>17.739999999999998</v>
          </cell>
          <cell r="F268">
            <v>17.739999999999998</v>
          </cell>
        </row>
        <row r="269">
          <cell r="A269" t="str">
            <v>EL01.022</v>
          </cell>
          <cell r="B269" t="str">
            <v>Tape eléctrico</v>
          </cell>
          <cell r="C269" t="str">
            <v>p</v>
          </cell>
          <cell r="D269">
            <v>1</v>
          </cell>
          <cell r="E269">
            <v>46</v>
          </cell>
          <cell r="F269">
            <v>46</v>
          </cell>
        </row>
        <row r="270">
          <cell r="A270" t="str">
            <v>EL01.023</v>
          </cell>
          <cell r="B270" t="str">
            <v>Interruptor sencillo, luminex</v>
          </cell>
          <cell r="C270" t="str">
            <v>u</v>
          </cell>
          <cell r="D270">
            <v>1</v>
          </cell>
          <cell r="E270">
            <v>16.95</v>
          </cell>
          <cell r="F270">
            <v>16.95</v>
          </cell>
        </row>
        <row r="271">
          <cell r="A271" t="str">
            <v>EL01.024</v>
          </cell>
          <cell r="B271" t="str">
            <v>Interruptor doble, luminex</v>
          </cell>
          <cell r="C271" t="str">
            <v>u</v>
          </cell>
          <cell r="D271">
            <v>1</v>
          </cell>
          <cell r="E271">
            <v>28.95</v>
          </cell>
          <cell r="F271">
            <v>28.95</v>
          </cell>
        </row>
        <row r="272">
          <cell r="A272" t="str">
            <v>EL01.025</v>
          </cell>
          <cell r="B272" t="str">
            <v>Interruptor triple, LUMINEX</v>
          </cell>
          <cell r="C272" t="str">
            <v>u</v>
          </cell>
          <cell r="D272">
            <v>1</v>
          </cell>
          <cell r="E272">
            <v>42</v>
          </cell>
          <cell r="F272">
            <v>42</v>
          </cell>
        </row>
        <row r="273">
          <cell r="A273" t="str">
            <v>EL01.026</v>
          </cell>
          <cell r="B273" t="str">
            <v>Interruptor sencillo de tres vias, Luminex</v>
          </cell>
          <cell r="C273" t="str">
            <v>u</v>
          </cell>
          <cell r="D273">
            <v>1</v>
          </cell>
          <cell r="E273">
            <v>20.95</v>
          </cell>
          <cell r="F273">
            <v>20.95</v>
          </cell>
        </row>
        <row r="274">
          <cell r="A274" t="str">
            <v>EL01.027</v>
          </cell>
          <cell r="B274" t="str">
            <v>Interruptor sencillo de cuatro vias, Vimar</v>
          </cell>
          <cell r="C274" t="str">
            <v>u</v>
          </cell>
          <cell r="D274">
            <v>1</v>
          </cell>
          <cell r="E274">
            <v>62</v>
          </cell>
          <cell r="F274">
            <v>62</v>
          </cell>
        </row>
        <row r="275">
          <cell r="A275" t="str">
            <v>EL01.028</v>
          </cell>
          <cell r="B275" t="str">
            <v>Interruptor piloto americano, Levinton</v>
          </cell>
          <cell r="C275" t="str">
            <v>u</v>
          </cell>
          <cell r="D275">
            <v>1</v>
          </cell>
          <cell r="E275">
            <v>66</v>
          </cell>
          <cell r="F275">
            <v>66</v>
          </cell>
        </row>
        <row r="276">
          <cell r="A276" t="str">
            <v>EL01.029</v>
          </cell>
          <cell r="B276" t="str">
            <v>Tomacorriente doble 110 V.</v>
          </cell>
          <cell r="C276" t="str">
            <v>u</v>
          </cell>
          <cell r="D276">
            <v>1</v>
          </cell>
          <cell r="E276">
            <v>21.95</v>
          </cell>
          <cell r="F276">
            <v>21.95</v>
          </cell>
        </row>
        <row r="277">
          <cell r="A277" t="str">
            <v>EL01.030</v>
          </cell>
          <cell r="B277" t="str">
            <v>Tomacorriente sencillo 220 V.</v>
          </cell>
          <cell r="C277" t="str">
            <v>u</v>
          </cell>
          <cell r="D277">
            <v>1</v>
          </cell>
          <cell r="E277">
            <v>30</v>
          </cell>
          <cell r="F277">
            <v>30</v>
          </cell>
        </row>
        <row r="278">
          <cell r="A278" t="str">
            <v>EL01.031</v>
          </cell>
          <cell r="B278" t="str">
            <v>Boton timbre, Luminex</v>
          </cell>
          <cell r="C278" t="str">
            <v>u</v>
          </cell>
          <cell r="D278">
            <v>1</v>
          </cell>
          <cell r="E278">
            <v>18.95</v>
          </cell>
          <cell r="F278">
            <v>18.95</v>
          </cell>
        </row>
        <row r="279">
          <cell r="A279" t="str">
            <v>EL01.032</v>
          </cell>
          <cell r="B279" t="str">
            <v>Timbre</v>
          </cell>
          <cell r="C279" t="str">
            <v>u</v>
          </cell>
          <cell r="D279">
            <v>1</v>
          </cell>
          <cell r="E279">
            <v>99</v>
          </cell>
          <cell r="F279">
            <v>99</v>
          </cell>
        </row>
        <row r="280">
          <cell r="A280" t="str">
            <v>EL01.036</v>
          </cell>
          <cell r="B280" t="str">
            <v>Caja distribución 2 a 4 circuitos</v>
          </cell>
          <cell r="C280" t="str">
            <v>u</v>
          </cell>
          <cell r="D280">
            <v>1</v>
          </cell>
          <cell r="E280">
            <v>179</v>
          </cell>
          <cell r="F280">
            <v>179</v>
          </cell>
        </row>
        <row r="281">
          <cell r="A281" t="str">
            <v>EL01.037</v>
          </cell>
          <cell r="B281" t="str">
            <v>Caja distribución 4 a 8 circuitos</v>
          </cell>
          <cell r="C281" t="str">
            <v>u</v>
          </cell>
          <cell r="D281">
            <v>1</v>
          </cell>
          <cell r="E281">
            <v>204</v>
          </cell>
          <cell r="F281">
            <v>204</v>
          </cell>
        </row>
        <row r="282">
          <cell r="A282" t="str">
            <v>EL01.038</v>
          </cell>
          <cell r="B282" t="str">
            <v>Caja distribución 8 a 12 circuitos</v>
          </cell>
          <cell r="C282" t="str">
            <v>u</v>
          </cell>
          <cell r="D282">
            <v>1</v>
          </cell>
          <cell r="E282">
            <v>385</v>
          </cell>
          <cell r="F282">
            <v>385</v>
          </cell>
        </row>
        <row r="283">
          <cell r="A283" t="str">
            <v>EL01.039</v>
          </cell>
          <cell r="B283" t="str">
            <v>Caja distribución 8 a 16 circuitos</v>
          </cell>
          <cell r="C283" t="str">
            <v>u</v>
          </cell>
          <cell r="D283">
            <v>1</v>
          </cell>
          <cell r="E283">
            <v>460</v>
          </cell>
          <cell r="F283">
            <v>460</v>
          </cell>
        </row>
        <row r="284">
          <cell r="A284" t="str">
            <v>EL01.040</v>
          </cell>
          <cell r="B284" t="str">
            <v>Caja distribución 12 a 24 circuitos</v>
          </cell>
          <cell r="C284" t="str">
            <v>u</v>
          </cell>
          <cell r="D284">
            <v>1</v>
          </cell>
          <cell r="E284">
            <v>510</v>
          </cell>
          <cell r="F284">
            <v>510</v>
          </cell>
        </row>
        <row r="285">
          <cell r="A285" t="str">
            <v>EL01.040</v>
          </cell>
          <cell r="B285" t="str">
            <v>Breakers</v>
          </cell>
          <cell r="C285" t="str">
            <v>u</v>
          </cell>
          <cell r="D285">
            <v>1</v>
          </cell>
          <cell r="E285">
            <v>60</v>
          </cell>
          <cell r="F285">
            <v>60</v>
          </cell>
        </row>
        <row r="286">
          <cell r="A286" t="str">
            <v>EX</v>
          </cell>
          <cell r="B286" t="str">
            <v>EXCAVACIONES</v>
          </cell>
          <cell r="D286" t="str">
            <v/>
          </cell>
          <cell r="F286" t="str">
            <v/>
          </cell>
        </row>
        <row r="287">
          <cell r="A287" t="str">
            <v>EX01.001</v>
          </cell>
          <cell r="B287" t="str">
            <v>Exc. Roca con Compresor hasta 3.00 m. de profundidad</v>
          </cell>
          <cell r="C287" t="str">
            <v>m3</v>
          </cell>
          <cell r="D287">
            <v>1</v>
          </cell>
          <cell r="E287">
            <v>290</v>
          </cell>
          <cell r="F287">
            <v>290</v>
          </cell>
        </row>
        <row r="288">
          <cell r="A288" t="str">
            <v>EX01.002</v>
          </cell>
          <cell r="B288" t="str">
            <v>Exc. Roca con Compresor  3.01 - 5.00 m de profundidad</v>
          </cell>
          <cell r="C288" t="str">
            <v>m3</v>
          </cell>
          <cell r="D288">
            <v>1</v>
          </cell>
          <cell r="E288">
            <v>310</v>
          </cell>
          <cell r="F288">
            <v>310</v>
          </cell>
        </row>
        <row r="289">
          <cell r="A289" t="str">
            <v>EX01.003</v>
          </cell>
          <cell r="B289" t="str">
            <v>Exc. Roca con Compresor  5.01 - 7.00 m de profundidad</v>
          </cell>
          <cell r="C289" t="str">
            <v>m3</v>
          </cell>
          <cell r="D289">
            <v>1</v>
          </cell>
          <cell r="E289">
            <v>340</v>
          </cell>
          <cell r="F289">
            <v>340</v>
          </cell>
        </row>
        <row r="290">
          <cell r="A290" t="str">
            <v>EX01.004</v>
          </cell>
          <cell r="B290" t="str">
            <v>Exc. Roca Dura a Mano hasta 3 m profundidad</v>
          </cell>
          <cell r="C290" t="str">
            <v>m3</v>
          </cell>
          <cell r="D290">
            <v>1</v>
          </cell>
          <cell r="E290">
            <v>256</v>
          </cell>
          <cell r="F290">
            <v>256</v>
          </cell>
        </row>
        <row r="291">
          <cell r="A291" t="str">
            <v>EX01.005</v>
          </cell>
          <cell r="B291" t="str">
            <v>Exc. Roca Dura a Mano 3.01 - 5.00 m. de profundidad</v>
          </cell>
          <cell r="C291" t="str">
            <v>m3</v>
          </cell>
          <cell r="D291">
            <v>1</v>
          </cell>
          <cell r="E291">
            <v>271</v>
          </cell>
          <cell r="F291">
            <v>271</v>
          </cell>
        </row>
        <row r="292">
          <cell r="A292" t="str">
            <v>EX01.006</v>
          </cell>
          <cell r="B292" t="str">
            <v>Exc. Roca Dura a Mano 5.01 - 7.00 m. de profundidad</v>
          </cell>
          <cell r="C292" t="str">
            <v>m3</v>
          </cell>
          <cell r="D292">
            <v>1</v>
          </cell>
          <cell r="E292">
            <v>293</v>
          </cell>
          <cell r="F292">
            <v>293</v>
          </cell>
        </row>
        <row r="293">
          <cell r="A293" t="str">
            <v>EX01.007</v>
          </cell>
          <cell r="B293" t="str">
            <v>Exc. Roca Blanda a Mano hasta 3.00 m. de profundidad</v>
          </cell>
          <cell r="C293" t="str">
            <v>m3</v>
          </cell>
          <cell r="D293">
            <v>1</v>
          </cell>
          <cell r="E293">
            <v>204</v>
          </cell>
          <cell r="F293">
            <v>204</v>
          </cell>
        </row>
        <row r="294">
          <cell r="A294" t="str">
            <v>EX01.008</v>
          </cell>
          <cell r="B294" t="str">
            <v>Exc. Roca Blanda a Mano 3.01 - 5.00 m. de profundidad</v>
          </cell>
          <cell r="C294" t="str">
            <v>m3</v>
          </cell>
          <cell r="D294">
            <v>1</v>
          </cell>
          <cell r="E294">
            <v>217</v>
          </cell>
          <cell r="F294">
            <v>217</v>
          </cell>
        </row>
        <row r="295">
          <cell r="A295" t="str">
            <v>EX01.009</v>
          </cell>
          <cell r="B295" t="str">
            <v>Exc. Roca Blanda a Mano 5.01 - 7.00 m. de profundidad</v>
          </cell>
          <cell r="C295" t="str">
            <v>m3</v>
          </cell>
          <cell r="D295">
            <v>1</v>
          </cell>
          <cell r="E295">
            <v>235</v>
          </cell>
          <cell r="F295">
            <v>235</v>
          </cell>
        </row>
        <row r="296">
          <cell r="A296" t="str">
            <v>EX01.010</v>
          </cell>
          <cell r="B296" t="str">
            <v>Exc. Roca Tosca a Mano hasta 3.00 m. de profundidad</v>
          </cell>
          <cell r="C296" t="str">
            <v>m3</v>
          </cell>
          <cell r="D296">
            <v>1</v>
          </cell>
          <cell r="E296">
            <v>176</v>
          </cell>
          <cell r="F296">
            <v>176</v>
          </cell>
        </row>
        <row r="297">
          <cell r="A297" t="str">
            <v>EX01.011</v>
          </cell>
          <cell r="B297" t="str">
            <v>Exc. Roca Tosca a Mano 3.01 - 5.00 m. de profundidad</v>
          </cell>
          <cell r="C297" t="str">
            <v>m3</v>
          </cell>
          <cell r="D297">
            <v>1</v>
          </cell>
          <cell r="E297">
            <v>187</v>
          </cell>
          <cell r="F297">
            <v>187</v>
          </cell>
        </row>
        <row r="298">
          <cell r="A298" t="str">
            <v>EX01.012</v>
          </cell>
          <cell r="B298" t="str">
            <v>Exc. Roca Tosca a Mano 5.01 - 7.00 m. de profundidad</v>
          </cell>
          <cell r="C298" t="str">
            <v>m3</v>
          </cell>
          <cell r="D298">
            <v>1</v>
          </cell>
          <cell r="E298">
            <v>202</v>
          </cell>
          <cell r="F298">
            <v>202</v>
          </cell>
        </row>
        <row r="299">
          <cell r="A299" t="str">
            <v>EX02.001</v>
          </cell>
          <cell r="B299" t="str">
            <v>Exc. Caliche a Mano hasta 3.00 m. de profundidad</v>
          </cell>
          <cell r="C299" t="str">
            <v>m3</v>
          </cell>
          <cell r="D299">
            <v>1</v>
          </cell>
          <cell r="E299">
            <v>128</v>
          </cell>
          <cell r="F299">
            <v>128</v>
          </cell>
        </row>
        <row r="300">
          <cell r="A300" t="str">
            <v>EX02.002</v>
          </cell>
          <cell r="B300" t="str">
            <v>Exc. Caliche a Mano 3.01 - 5.00 m. de profundidad</v>
          </cell>
          <cell r="C300" t="str">
            <v>m3</v>
          </cell>
          <cell r="D300">
            <v>1</v>
          </cell>
          <cell r="E300">
            <v>140</v>
          </cell>
          <cell r="F300">
            <v>140</v>
          </cell>
        </row>
        <row r="301">
          <cell r="A301" t="str">
            <v>EX02.003</v>
          </cell>
          <cell r="B301" t="str">
            <v>Exc. Caliche a Mano 5.01 - 7.00 m. de profundidad</v>
          </cell>
          <cell r="C301" t="str">
            <v>m3</v>
          </cell>
          <cell r="D301">
            <v>1</v>
          </cell>
          <cell r="E301">
            <v>153</v>
          </cell>
          <cell r="F301">
            <v>153</v>
          </cell>
        </row>
        <row r="302">
          <cell r="A302" t="str">
            <v>EX03.001</v>
          </cell>
          <cell r="B302" t="str">
            <v>Exc. Tierra a Mano hasta 3.00 m. de profundidad</v>
          </cell>
          <cell r="C302" t="str">
            <v>m3</v>
          </cell>
          <cell r="D302">
            <v>1</v>
          </cell>
          <cell r="E302">
            <v>79</v>
          </cell>
          <cell r="F302">
            <v>79</v>
          </cell>
        </row>
        <row r="303">
          <cell r="A303" t="str">
            <v>EX03.002</v>
          </cell>
          <cell r="B303" t="str">
            <v>Exc. Tierra a Mano 3.01 - 5.00 m. de profundidad</v>
          </cell>
          <cell r="C303" t="str">
            <v>m3</v>
          </cell>
          <cell r="D303">
            <v>1</v>
          </cell>
          <cell r="E303">
            <v>88</v>
          </cell>
          <cell r="F303">
            <v>88</v>
          </cell>
        </row>
        <row r="304">
          <cell r="A304" t="str">
            <v>EX03.003</v>
          </cell>
          <cell r="B304" t="str">
            <v>Exc. Tierra a Mano 5.01 - 7.00 m. de profundidad</v>
          </cell>
          <cell r="C304" t="str">
            <v>m3</v>
          </cell>
          <cell r="D304">
            <v>1</v>
          </cell>
          <cell r="E304">
            <v>96</v>
          </cell>
          <cell r="F304">
            <v>96</v>
          </cell>
        </row>
        <row r="305">
          <cell r="A305" t="str">
            <v>HO</v>
          </cell>
          <cell r="B305" t="str">
            <v>HORMIGON</v>
          </cell>
          <cell r="D305" t="str">
            <v/>
          </cell>
          <cell r="F305" t="str">
            <v/>
          </cell>
        </row>
        <row r="306">
          <cell r="A306" t="str">
            <v>HO01.001</v>
          </cell>
          <cell r="B306" t="str">
            <v>Hormigón industrial 100 kg/cm2</v>
          </cell>
          <cell r="C306" t="str">
            <v>m3</v>
          </cell>
          <cell r="D306">
            <v>1.08</v>
          </cell>
          <cell r="E306">
            <v>970</v>
          </cell>
          <cell r="F306">
            <v>1047.5999999999999</v>
          </cell>
        </row>
        <row r="307">
          <cell r="A307" t="str">
            <v>HO01.002</v>
          </cell>
          <cell r="B307" t="str">
            <v>Hormigón industrial 140 kg/cm2</v>
          </cell>
          <cell r="C307" t="str">
            <v>m3</v>
          </cell>
          <cell r="D307">
            <v>1.08</v>
          </cell>
          <cell r="E307">
            <v>1020</v>
          </cell>
          <cell r="F307">
            <v>1101.5999999999999</v>
          </cell>
        </row>
        <row r="308">
          <cell r="A308" t="str">
            <v>HO01.003</v>
          </cell>
          <cell r="B308" t="str">
            <v>Hormigón industrial 160 kg/cm2</v>
          </cell>
          <cell r="C308" t="str">
            <v>m3</v>
          </cell>
          <cell r="D308">
            <v>1.08</v>
          </cell>
          <cell r="E308">
            <v>1045</v>
          </cell>
          <cell r="F308">
            <v>1128.5999999999999</v>
          </cell>
        </row>
        <row r="309">
          <cell r="A309" t="str">
            <v>HO01.004</v>
          </cell>
          <cell r="B309" t="str">
            <v>Hormigón industrial 180 kg/cm2</v>
          </cell>
          <cell r="C309" t="str">
            <v>m3</v>
          </cell>
          <cell r="D309">
            <v>1.08</v>
          </cell>
          <cell r="E309">
            <v>1090</v>
          </cell>
          <cell r="F309">
            <v>1177.2</v>
          </cell>
        </row>
        <row r="310">
          <cell r="A310" t="str">
            <v>HO01.005</v>
          </cell>
          <cell r="B310" t="str">
            <v>Hormigón industrial 210 kg/cm2</v>
          </cell>
          <cell r="C310" t="str">
            <v>m3</v>
          </cell>
          <cell r="D310">
            <v>1.08</v>
          </cell>
          <cell r="E310">
            <v>1140</v>
          </cell>
          <cell r="F310">
            <v>1231.2</v>
          </cell>
        </row>
        <row r="311">
          <cell r="A311" t="str">
            <v>HO01.006</v>
          </cell>
          <cell r="B311" t="str">
            <v>Hormigón industrial 240 kg/cm3</v>
          </cell>
          <cell r="C311" t="str">
            <v>m3</v>
          </cell>
          <cell r="D311">
            <v>1.08</v>
          </cell>
          <cell r="E311">
            <v>1195</v>
          </cell>
          <cell r="F311">
            <v>1290.5999999999999</v>
          </cell>
        </row>
        <row r="312">
          <cell r="A312" t="str">
            <v>HO01.007</v>
          </cell>
          <cell r="B312" t="str">
            <v>Hormigón industrial 250 kg/cm3</v>
          </cell>
          <cell r="C312" t="str">
            <v>m3</v>
          </cell>
          <cell r="D312">
            <v>1.08</v>
          </cell>
          <cell r="E312">
            <v>1230</v>
          </cell>
          <cell r="F312">
            <v>1328.4</v>
          </cell>
        </row>
        <row r="313">
          <cell r="A313" t="str">
            <v>HO01.008</v>
          </cell>
          <cell r="B313" t="str">
            <v>Hormigón industrial 260 kg/cm3</v>
          </cell>
          <cell r="C313" t="str">
            <v>m3</v>
          </cell>
          <cell r="D313">
            <v>1.08</v>
          </cell>
          <cell r="E313">
            <v>1255</v>
          </cell>
          <cell r="F313">
            <v>1355.4</v>
          </cell>
        </row>
        <row r="314">
          <cell r="A314" t="str">
            <v>HO01.009</v>
          </cell>
          <cell r="B314" t="str">
            <v>Hormigón industrial 280 kg/cm3</v>
          </cell>
          <cell r="C314" t="str">
            <v>m3</v>
          </cell>
          <cell r="D314">
            <v>1.08</v>
          </cell>
          <cell r="E314">
            <v>1310</v>
          </cell>
          <cell r="F314">
            <v>1414.8</v>
          </cell>
        </row>
        <row r="315">
          <cell r="A315" t="str">
            <v>HO01.010</v>
          </cell>
          <cell r="B315" t="str">
            <v>Hormigón industrial 300 kg/cm3</v>
          </cell>
          <cell r="C315" t="str">
            <v>m3</v>
          </cell>
          <cell r="D315">
            <v>1.08</v>
          </cell>
          <cell r="E315">
            <v>1365</v>
          </cell>
          <cell r="F315">
            <v>1474.2</v>
          </cell>
        </row>
        <row r="316">
          <cell r="A316" t="str">
            <v>HO01.011</v>
          </cell>
          <cell r="B316" t="str">
            <v>Hormigón industrial 315 kg/cm3</v>
          </cell>
          <cell r="C316" t="str">
            <v>m3</v>
          </cell>
          <cell r="D316">
            <v>1.08</v>
          </cell>
          <cell r="E316">
            <v>1415</v>
          </cell>
          <cell r="F316">
            <v>1528.2</v>
          </cell>
        </row>
        <row r="317">
          <cell r="A317" t="str">
            <v>HO01.012</v>
          </cell>
          <cell r="B317" t="str">
            <v>Hormigón industrial 350 kg/cm3</v>
          </cell>
          <cell r="C317" t="str">
            <v>m3</v>
          </cell>
          <cell r="D317">
            <v>1.08</v>
          </cell>
          <cell r="E317">
            <v>1510</v>
          </cell>
          <cell r="F317">
            <v>1630.8</v>
          </cell>
        </row>
        <row r="318">
          <cell r="A318" t="str">
            <v>HO01.013</v>
          </cell>
          <cell r="B318" t="str">
            <v>Hormigón industrial 400 kg/cm3</v>
          </cell>
          <cell r="C318" t="str">
            <v>m3</v>
          </cell>
          <cell r="D318">
            <v>1.08</v>
          </cell>
          <cell r="E318">
            <v>1605</v>
          </cell>
          <cell r="F318">
            <v>1733.4</v>
          </cell>
        </row>
        <row r="319">
          <cell r="A319" t="str">
            <v>HO02.001</v>
          </cell>
          <cell r="B319" t="str">
            <v>Instalación de Bomba</v>
          </cell>
          <cell r="C319" t="str">
            <v>vez</v>
          </cell>
          <cell r="D319">
            <v>1.08</v>
          </cell>
          <cell r="E319">
            <v>500</v>
          </cell>
          <cell r="F319">
            <v>540</v>
          </cell>
        </row>
        <row r="320">
          <cell r="A320" t="str">
            <v>HO02.002</v>
          </cell>
          <cell r="B320" t="str">
            <v>Bombeo Hormigón</v>
          </cell>
          <cell r="C320" t="str">
            <v>m3</v>
          </cell>
          <cell r="D320">
            <v>1.08</v>
          </cell>
          <cell r="E320">
            <v>90</v>
          </cell>
          <cell r="F320">
            <v>97.2</v>
          </cell>
        </row>
        <row r="321">
          <cell r="A321" t="str">
            <v>HO02.003</v>
          </cell>
          <cell r="B321" t="str">
            <v>Vaciado y ligado con ligadora</v>
          </cell>
          <cell r="C321" t="str">
            <v>m3</v>
          </cell>
          <cell r="D321">
            <v>1</v>
          </cell>
          <cell r="E321">
            <v>106.52</v>
          </cell>
          <cell r="F321">
            <v>106.52</v>
          </cell>
        </row>
        <row r="322">
          <cell r="A322" t="str">
            <v>HO02.004</v>
          </cell>
          <cell r="B322" t="str">
            <v>Vaciado y ligado a mano</v>
          </cell>
          <cell r="C322" t="str">
            <v>m3</v>
          </cell>
          <cell r="D322">
            <v>1</v>
          </cell>
          <cell r="E322">
            <v>188.27</v>
          </cell>
          <cell r="F322">
            <v>188.27</v>
          </cell>
        </row>
        <row r="323">
          <cell r="A323" t="str">
            <v>HO03.001</v>
          </cell>
          <cell r="B323" t="str">
            <v>Aditivo "PDA 25-R" (5 Gls)</v>
          </cell>
          <cell r="C323" t="str">
            <v>gl</v>
          </cell>
          <cell r="D323">
            <v>1</v>
          </cell>
          <cell r="E323">
            <v>108.61</v>
          </cell>
          <cell r="F323">
            <v>108.61</v>
          </cell>
        </row>
        <row r="324">
          <cell r="A324" t="str">
            <v>HO03.002</v>
          </cell>
          <cell r="B324" t="str">
            <v>Agua (camión de 2,000 - 2,500 gls)</v>
          </cell>
          <cell r="C324" t="str">
            <v>gl</v>
          </cell>
          <cell r="D324">
            <v>1</v>
          </cell>
          <cell r="E324">
            <v>0.1</v>
          </cell>
          <cell r="F324">
            <v>0.1</v>
          </cell>
        </row>
        <row r="325">
          <cell r="A325" t="str">
            <v>HO04.001</v>
          </cell>
          <cell r="B325" t="str">
            <v>Vibrado del Hormigón</v>
          </cell>
          <cell r="C325" t="str">
            <v>m3</v>
          </cell>
          <cell r="D325">
            <v>1</v>
          </cell>
          <cell r="E325">
            <v>0.9</v>
          </cell>
          <cell r="F325">
            <v>0.9</v>
          </cell>
        </row>
        <row r="326">
          <cell r="A326" t="str">
            <v>IM</v>
          </cell>
          <cell r="B326" t="str">
            <v>IMPERMEABILIZANTES</v>
          </cell>
          <cell r="D326" t="str">
            <v/>
          </cell>
          <cell r="F326" t="str">
            <v/>
          </cell>
        </row>
        <row r="327">
          <cell r="A327" t="str">
            <v>IM01.001</v>
          </cell>
          <cell r="B327" t="str">
            <v>Primaseal "TAVARES INDUSTRIALES"</v>
          </cell>
          <cell r="C327" t="str">
            <v>gl</v>
          </cell>
          <cell r="D327">
            <v>1.08</v>
          </cell>
          <cell r="E327">
            <v>40.299999999999997</v>
          </cell>
          <cell r="F327">
            <v>43.52</v>
          </cell>
        </row>
        <row r="328">
          <cell r="A328" t="str">
            <v>IM01.002</v>
          </cell>
          <cell r="B328" t="str">
            <v>Permaseal "TAVARES INDUSTRIALES"</v>
          </cell>
          <cell r="C328" t="str">
            <v>gl</v>
          </cell>
          <cell r="D328">
            <v>1.08</v>
          </cell>
          <cell r="E328">
            <v>113.39</v>
          </cell>
          <cell r="F328">
            <v>122.46</v>
          </cell>
        </row>
        <row r="329">
          <cell r="A329" t="str">
            <v>IM01.003</v>
          </cell>
          <cell r="B329" t="str">
            <v>ALM. , lata de 5 gl.</v>
          </cell>
          <cell r="C329" t="str">
            <v>lta</v>
          </cell>
          <cell r="D329">
            <v>1</v>
          </cell>
          <cell r="E329">
            <v>950</v>
          </cell>
          <cell r="F329">
            <v>950</v>
          </cell>
        </row>
        <row r="330">
          <cell r="A330" t="str">
            <v>IM01.004</v>
          </cell>
          <cell r="B330" t="str">
            <v>Silicool, lata de 5 gl. (Criollo)</v>
          </cell>
          <cell r="C330" t="str">
            <v>lta</v>
          </cell>
          <cell r="D330">
            <v>1</v>
          </cell>
          <cell r="E330">
            <v>875</v>
          </cell>
          <cell r="F330">
            <v>875</v>
          </cell>
        </row>
        <row r="331">
          <cell r="A331" t="str">
            <v>IM01.005</v>
          </cell>
          <cell r="B331" t="str">
            <v>Sellador  de techo criollo "Popular"</v>
          </cell>
          <cell r="C331" t="str">
            <v>gl</v>
          </cell>
          <cell r="D331">
            <v>1</v>
          </cell>
          <cell r="E331">
            <v>728</v>
          </cell>
          <cell r="F331">
            <v>728</v>
          </cell>
        </row>
        <row r="332">
          <cell r="A332" t="str">
            <v>IM01.006</v>
          </cell>
          <cell r="B332" t="str">
            <v>Sellador de techo importado "Surseal", lata 5 gl.</v>
          </cell>
          <cell r="C332" t="str">
            <v>lta</v>
          </cell>
          <cell r="D332">
            <v>1</v>
          </cell>
          <cell r="E332">
            <v>650</v>
          </cell>
          <cell r="F332">
            <v>650</v>
          </cell>
        </row>
        <row r="333">
          <cell r="A333" t="str">
            <v>IM01.007</v>
          </cell>
          <cell r="B333" t="str">
            <v>Sellador de techo importado "Lanco", lata 5 gls.</v>
          </cell>
          <cell r="C333" t="str">
            <v>lta</v>
          </cell>
          <cell r="D333">
            <v>1</v>
          </cell>
          <cell r="E333">
            <v>895</v>
          </cell>
          <cell r="F333">
            <v>895</v>
          </cell>
        </row>
        <row r="334">
          <cell r="A334" t="str">
            <v>IM01.008</v>
          </cell>
          <cell r="B334" t="str">
            <v>Aguapel "P.Q.I.","PROTEX" 5 gls</v>
          </cell>
          <cell r="C334" t="str">
            <v>gl</v>
          </cell>
          <cell r="D334">
            <v>1</v>
          </cell>
          <cell r="E334">
            <v>113.09</v>
          </cell>
          <cell r="F334">
            <v>113.09</v>
          </cell>
        </row>
        <row r="335">
          <cell r="A335" t="str">
            <v>IM01.009</v>
          </cell>
          <cell r="B335" t="str">
            <v>Bitunol instalado, 5 años garantía</v>
          </cell>
          <cell r="C335" t="str">
            <v>m2</v>
          </cell>
          <cell r="D335">
            <v>1</v>
          </cell>
          <cell r="E335">
            <v>165</v>
          </cell>
          <cell r="F335">
            <v>165</v>
          </cell>
        </row>
        <row r="336">
          <cell r="A336" t="str">
            <v>LV</v>
          </cell>
          <cell r="B336" t="str">
            <v>LAVADEROS Y VERTEDEROS DE GRANITO</v>
          </cell>
          <cell r="D336" t="str">
            <v/>
          </cell>
          <cell r="F336" t="str">
            <v/>
          </cell>
        </row>
        <row r="337">
          <cell r="A337" t="str">
            <v>LV01.001</v>
          </cell>
          <cell r="B337" t="str">
            <v>Lavadero doble de granito, 1.50 x 0.50 m.</v>
          </cell>
          <cell r="C337" t="str">
            <v>u</v>
          </cell>
          <cell r="D337">
            <v>1</v>
          </cell>
          <cell r="E337">
            <v>1181</v>
          </cell>
          <cell r="F337">
            <v>1181</v>
          </cell>
        </row>
        <row r="338">
          <cell r="A338" t="str">
            <v>LV01.004</v>
          </cell>
          <cell r="B338" t="str">
            <v>Transporte lavaderos y tina</v>
          </cell>
          <cell r="C338" t="str">
            <v>u</v>
          </cell>
          <cell r="D338">
            <v>1</v>
          </cell>
          <cell r="E338">
            <v>24.75</v>
          </cell>
          <cell r="F338">
            <v>24.75</v>
          </cell>
        </row>
        <row r="339">
          <cell r="A339" t="str">
            <v>LL</v>
          </cell>
          <cell r="B339" t="str">
            <v>LLAVES DE PASO Y VALVULAS</v>
          </cell>
          <cell r="D339" t="str">
            <v/>
          </cell>
          <cell r="F339" t="str">
            <v/>
          </cell>
        </row>
        <row r="340">
          <cell r="A340" t="str">
            <v>LL01.001</v>
          </cell>
          <cell r="B340" t="str">
            <v>Llave de paso RED WHITE de 1/2"</v>
          </cell>
          <cell r="C340" t="str">
            <v>u</v>
          </cell>
          <cell r="D340">
            <v>1</v>
          </cell>
          <cell r="E340">
            <v>98</v>
          </cell>
          <cell r="F340">
            <v>98</v>
          </cell>
        </row>
        <row r="341">
          <cell r="A341" t="str">
            <v>LL01.002</v>
          </cell>
          <cell r="B341" t="str">
            <v>Llave de paso RED WHITE de 3/4"</v>
          </cell>
          <cell r="C341" t="str">
            <v>u</v>
          </cell>
          <cell r="D341">
            <v>1</v>
          </cell>
          <cell r="E341">
            <v>125</v>
          </cell>
          <cell r="F341">
            <v>125</v>
          </cell>
        </row>
        <row r="342">
          <cell r="A342" t="str">
            <v>LL01.003</v>
          </cell>
          <cell r="B342" t="str">
            <v>Llave de paso RED WHITE de 1"</v>
          </cell>
          <cell r="C342" t="str">
            <v>u</v>
          </cell>
          <cell r="D342">
            <v>1</v>
          </cell>
          <cell r="E342">
            <v>176</v>
          </cell>
          <cell r="F342">
            <v>176</v>
          </cell>
        </row>
        <row r="343">
          <cell r="A343" t="str">
            <v>LL01.004</v>
          </cell>
          <cell r="B343" t="str">
            <v>Llave de paso RED WHITE de 1 1/2"</v>
          </cell>
          <cell r="C343" t="str">
            <v>u</v>
          </cell>
          <cell r="D343">
            <v>1</v>
          </cell>
          <cell r="E343">
            <v>315</v>
          </cell>
          <cell r="F343">
            <v>315</v>
          </cell>
        </row>
        <row r="344">
          <cell r="A344" t="str">
            <v>LL01.005</v>
          </cell>
          <cell r="B344" t="str">
            <v>Llave de paso RED WHITE de 2"</v>
          </cell>
          <cell r="C344" t="str">
            <v>u</v>
          </cell>
          <cell r="D344">
            <v>1</v>
          </cell>
          <cell r="E344">
            <v>482</v>
          </cell>
          <cell r="F344">
            <v>482</v>
          </cell>
        </row>
        <row r="345">
          <cell r="A345" t="str">
            <v>LL01.006</v>
          </cell>
          <cell r="B345" t="str">
            <v>Llave de paso RED WHITE de 2 1/2"</v>
          </cell>
          <cell r="C345" t="str">
            <v>u</v>
          </cell>
          <cell r="D345">
            <v>1</v>
          </cell>
          <cell r="E345">
            <v>932</v>
          </cell>
          <cell r="F345">
            <v>932</v>
          </cell>
        </row>
        <row r="346">
          <cell r="A346" t="str">
            <v>LL01.006</v>
          </cell>
          <cell r="B346" t="str">
            <v>Llave de paso RED WHITE de 3"</v>
          </cell>
          <cell r="C346" t="str">
            <v>u</v>
          </cell>
          <cell r="D346">
            <v>1</v>
          </cell>
          <cell r="E346">
            <v>1315</v>
          </cell>
          <cell r="F346">
            <v>1315</v>
          </cell>
        </row>
        <row r="347">
          <cell r="A347" t="str">
            <v>LL02.001</v>
          </cell>
          <cell r="B347" t="str">
            <v>Válvula de cisterna, de 1/2" NIBCO</v>
          </cell>
          <cell r="C347" t="str">
            <v>u</v>
          </cell>
          <cell r="D347">
            <v>1</v>
          </cell>
          <cell r="E347">
            <v>70</v>
          </cell>
          <cell r="F347">
            <v>70</v>
          </cell>
        </row>
        <row r="348">
          <cell r="A348" t="str">
            <v>LL02.002</v>
          </cell>
          <cell r="B348" t="str">
            <v>Válvula de cisterna, de 3/4" NIBCO</v>
          </cell>
          <cell r="C348" t="str">
            <v>u</v>
          </cell>
          <cell r="D348">
            <v>1</v>
          </cell>
          <cell r="E348">
            <v>90</v>
          </cell>
          <cell r="F348">
            <v>90</v>
          </cell>
        </row>
        <row r="349">
          <cell r="A349" t="str">
            <v>LL02.003</v>
          </cell>
          <cell r="B349" t="str">
            <v>Válvula de cisterna, de 1" NIBCO</v>
          </cell>
          <cell r="C349" t="str">
            <v>u</v>
          </cell>
          <cell r="D349">
            <v>1</v>
          </cell>
          <cell r="E349">
            <v>165</v>
          </cell>
          <cell r="F349">
            <v>165</v>
          </cell>
        </row>
        <row r="350">
          <cell r="A350" t="str">
            <v>LL03.001</v>
          </cell>
          <cell r="B350" t="str">
            <v>Cheque horizontal de 1/2" EUROPA</v>
          </cell>
          <cell r="C350" t="str">
            <v>u</v>
          </cell>
          <cell r="D350">
            <v>1</v>
          </cell>
          <cell r="E350">
            <v>38</v>
          </cell>
          <cell r="F350">
            <v>38</v>
          </cell>
        </row>
        <row r="351">
          <cell r="A351" t="str">
            <v>LL03.002</v>
          </cell>
          <cell r="B351" t="str">
            <v>Cheque horizontal de 3/4" EUROPA</v>
          </cell>
          <cell r="C351" t="str">
            <v>u</v>
          </cell>
          <cell r="D351">
            <v>1</v>
          </cell>
          <cell r="E351">
            <v>52</v>
          </cell>
          <cell r="F351">
            <v>52</v>
          </cell>
        </row>
        <row r="352">
          <cell r="A352" t="str">
            <v>LL03.003</v>
          </cell>
          <cell r="B352" t="str">
            <v>Cheque horizontal de 1" EUROPA</v>
          </cell>
          <cell r="C352" t="str">
            <v>u</v>
          </cell>
          <cell r="D352">
            <v>1</v>
          </cell>
          <cell r="E352">
            <v>80</v>
          </cell>
          <cell r="F352">
            <v>80</v>
          </cell>
        </row>
        <row r="353">
          <cell r="A353" t="str">
            <v>LL03.004</v>
          </cell>
          <cell r="B353" t="str">
            <v>Cheque horizontal de 1 1/2" EUROPA</v>
          </cell>
          <cell r="C353" t="str">
            <v>u</v>
          </cell>
          <cell r="D353">
            <v>1</v>
          </cell>
          <cell r="E353">
            <v>136</v>
          </cell>
          <cell r="F353">
            <v>136</v>
          </cell>
        </row>
        <row r="354">
          <cell r="A354" t="str">
            <v>LL03.005</v>
          </cell>
          <cell r="B354" t="str">
            <v>Cheque horizontal de 2" EUROPA</v>
          </cell>
          <cell r="C354" t="str">
            <v>u</v>
          </cell>
          <cell r="D354">
            <v>1</v>
          </cell>
          <cell r="E354">
            <v>205</v>
          </cell>
          <cell r="F354">
            <v>205</v>
          </cell>
        </row>
        <row r="355">
          <cell r="A355" t="str">
            <v>LL03.006</v>
          </cell>
          <cell r="B355" t="str">
            <v>Cheque horizontal de 2 1/2" EUROPA</v>
          </cell>
          <cell r="C355" t="str">
            <v>u</v>
          </cell>
          <cell r="D355">
            <v>1</v>
          </cell>
          <cell r="E355">
            <v>440</v>
          </cell>
          <cell r="F355">
            <v>440</v>
          </cell>
        </row>
        <row r="356">
          <cell r="A356" t="str">
            <v>LL03.007</v>
          </cell>
          <cell r="B356" t="str">
            <v>Cheque horizontal de 3" EUROPA</v>
          </cell>
          <cell r="C356" t="str">
            <v>u</v>
          </cell>
          <cell r="D356">
            <v>1</v>
          </cell>
          <cell r="E356">
            <v>920</v>
          </cell>
          <cell r="F356">
            <v>920</v>
          </cell>
        </row>
        <row r="357">
          <cell r="A357" t="str">
            <v>LL03.008</v>
          </cell>
          <cell r="B357" t="str">
            <v>Cheque horizontal de 4" EUROPA</v>
          </cell>
          <cell r="C357" t="str">
            <v>u</v>
          </cell>
          <cell r="D357">
            <v>1</v>
          </cell>
          <cell r="E357">
            <v>1530</v>
          </cell>
          <cell r="F357">
            <v>1530</v>
          </cell>
        </row>
        <row r="358">
          <cell r="A358" t="str">
            <v>LL03.009</v>
          </cell>
          <cell r="B358" t="str">
            <v>Cheque vertical de 3/4" EUROPA</v>
          </cell>
          <cell r="C358" t="str">
            <v>u</v>
          </cell>
          <cell r="D358">
            <v>1</v>
          </cell>
          <cell r="E358">
            <v>78</v>
          </cell>
          <cell r="F358">
            <v>78</v>
          </cell>
        </row>
        <row r="359">
          <cell r="A359" t="str">
            <v>LL03.010</v>
          </cell>
          <cell r="B359" t="str">
            <v>Cheque vertical de 1" EUROPA</v>
          </cell>
          <cell r="C359" t="str">
            <v>u</v>
          </cell>
          <cell r="D359">
            <v>1</v>
          </cell>
          <cell r="E359">
            <v>86</v>
          </cell>
          <cell r="F359">
            <v>86</v>
          </cell>
        </row>
        <row r="360">
          <cell r="A360" t="str">
            <v>LL03.011</v>
          </cell>
          <cell r="B360" t="str">
            <v>Cheque vertical de 1 1/2" EUROPA</v>
          </cell>
          <cell r="C360" t="str">
            <v>u</v>
          </cell>
          <cell r="D360">
            <v>1</v>
          </cell>
          <cell r="E360">
            <v>178</v>
          </cell>
          <cell r="F360">
            <v>178</v>
          </cell>
        </row>
        <row r="361">
          <cell r="A361" t="str">
            <v>LL03.012</v>
          </cell>
          <cell r="B361" t="str">
            <v>Cheque vertical de 2" EUROPA</v>
          </cell>
          <cell r="C361" t="str">
            <v>u</v>
          </cell>
          <cell r="D361">
            <v>1</v>
          </cell>
          <cell r="E361">
            <v>262</v>
          </cell>
          <cell r="F361">
            <v>262</v>
          </cell>
        </row>
        <row r="362">
          <cell r="A362" t="str">
            <v>LL03.013</v>
          </cell>
          <cell r="B362" t="str">
            <v>Cheque vertical de 2 1/2" EUROPA</v>
          </cell>
          <cell r="C362" t="str">
            <v>u</v>
          </cell>
          <cell r="D362">
            <v>1</v>
          </cell>
          <cell r="E362">
            <v>586</v>
          </cell>
          <cell r="F362">
            <v>586</v>
          </cell>
        </row>
        <row r="363">
          <cell r="A363" t="str">
            <v>LL03.014</v>
          </cell>
          <cell r="B363" t="str">
            <v>Cheque vertical de 3" EUROPA</v>
          </cell>
          <cell r="C363" t="str">
            <v>u</v>
          </cell>
          <cell r="D363">
            <v>1</v>
          </cell>
          <cell r="E363">
            <v>890</v>
          </cell>
          <cell r="F363">
            <v>890</v>
          </cell>
        </row>
        <row r="364">
          <cell r="A364" t="str">
            <v>LL03.015</v>
          </cell>
          <cell r="B364" t="str">
            <v>Cheque vertical de 4" EUROPA</v>
          </cell>
          <cell r="C364" t="str">
            <v>u</v>
          </cell>
          <cell r="D364">
            <v>1</v>
          </cell>
          <cell r="E364">
            <v>1675</v>
          </cell>
          <cell r="F364">
            <v>1675</v>
          </cell>
        </row>
        <row r="365">
          <cell r="A365" t="str">
            <v>LL04.001</v>
          </cell>
          <cell r="B365" t="str">
            <v>Tapa de hierro para cistena 30" x 30"</v>
          </cell>
          <cell r="C365" t="str">
            <v>u</v>
          </cell>
          <cell r="D365">
            <v>1</v>
          </cell>
          <cell r="E365">
            <v>475</v>
          </cell>
          <cell r="F365">
            <v>475</v>
          </cell>
        </row>
        <row r="366">
          <cell r="A366" t="str">
            <v>LL04.002</v>
          </cell>
          <cell r="B366" t="str">
            <v>Tapa de aluminio para cistena 24" x 24"</v>
          </cell>
          <cell r="C366" t="str">
            <v>u</v>
          </cell>
          <cell r="D366">
            <v>1</v>
          </cell>
          <cell r="E366">
            <v>1150</v>
          </cell>
          <cell r="F366">
            <v>1150</v>
          </cell>
        </row>
        <row r="367">
          <cell r="A367" t="str">
            <v>LL04.002</v>
          </cell>
          <cell r="B367" t="str">
            <v>Tapa de aluminio para cistena 24" x 24"</v>
          </cell>
          <cell r="C367" t="str">
            <v>u</v>
          </cell>
          <cell r="D367">
            <v>1</v>
          </cell>
          <cell r="E367">
            <v>1150</v>
          </cell>
          <cell r="F367">
            <v>1150</v>
          </cell>
        </row>
        <row r="368">
          <cell r="A368" t="str">
            <v>MA</v>
          </cell>
          <cell r="B368" t="str">
            <v>MADERAS, CLAVOS, ZINC</v>
          </cell>
          <cell r="D368" t="str">
            <v/>
          </cell>
          <cell r="F368" t="str">
            <v/>
          </cell>
        </row>
        <row r="369">
          <cell r="A369" t="str">
            <v>MA01.001</v>
          </cell>
          <cell r="B369" t="str">
            <v>Pino bruto americano</v>
          </cell>
          <cell r="C369" t="str">
            <v>p2</v>
          </cell>
          <cell r="D369">
            <v>1</v>
          </cell>
          <cell r="E369">
            <v>11.5</v>
          </cell>
          <cell r="F369">
            <v>11.5</v>
          </cell>
        </row>
        <row r="370">
          <cell r="A370" t="str">
            <v>MA01.002</v>
          </cell>
          <cell r="B370" t="str">
            <v>Pino americano tratado</v>
          </cell>
          <cell r="C370" t="str">
            <v>p2</v>
          </cell>
          <cell r="D370">
            <v>1</v>
          </cell>
          <cell r="E370">
            <v>14</v>
          </cell>
          <cell r="F370">
            <v>14</v>
          </cell>
        </row>
        <row r="371">
          <cell r="A371" t="str">
            <v>MA01.003</v>
          </cell>
          <cell r="B371" t="str">
            <v>Caoba bruta</v>
          </cell>
          <cell r="C371" t="str">
            <v>p2</v>
          </cell>
          <cell r="D371">
            <v>1</v>
          </cell>
          <cell r="E371">
            <v>36</v>
          </cell>
          <cell r="F371">
            <v>36</v>
          </cell>
        </row>
        <row r="372">
          <cell r="A372" t="str">
            <v>MA01.004</v>
          </cell>
          <cell r="B372" t="str">
            <v>Plywood  / formaleta 4' x 8' x 3/4" (Dos Caras)</v>
          </cell>
          <cell r="C372" t="str">
            <v>u</v>
          </cell>
          <cell r="D372">
            <v>1</v>
          </cell>
          <cell r="E372">
            <v>550</v>
          </cell>
          <cell r="F372">
            <v>550</v>
          </cell>
        </row>
        <row r="373">
          <cell r="A373" t="str">
            <v>MA01.005</v>
          </cell>
          <cell r="B373" t="str">
            <v xml:space="preserve">Plywood  / formaleta 4' x 8' x 3/4" </v>
          </cell>
          <cell r="C373" t="str">
            <v>u</v>
          </cell>
          <cell r="D373">
            <v>1</v>
          </cell>
          <cell r="E373">
            <v>425</v>
          </cell>
          <cell r="F373">
            <v>425</v>
          </cell>
        </row>
        <row r="374">
          <cell r="A374" t="str">
            <v>MA01.006</v>
          </cell>
          <cell r="B374" t="str">
            <v>Plywood  / formaleta 4' x 8' x 3/8"</v>
          </cell>
          <cell r="C374" t="str">
            <v>u</v>
          </cell>
          <cell r="D374">
            <v>1</v>
          </cell>
          <cell r="E374">
            <v>299</v>
          </cell>
          <cell r="F374">
            <v>299</v>
          </cell>
        </row>
        <row r="375">
          <cell r="A375" t="str">
            <v>MA01.007</v>
          </cell>
          <cell r="B375" t="str">
            <v>Pino cepillado americano</v>
          </cell>
          <cell r="C375" t="str">
            <v>p2</v>
          </cell>
          <cell r="D375">
            <v>1</v>
          </cell>
          <cell r="E375">
            <v>9.75</v>
          </cell>
          <cell r="F375">
            <v>9.75</v>
          </cell>
        </row>
        <row r="376">
          <cell r="A376" t="str">
            <v>MA01.008</v>
          </cell>
          <cell r="B376" t="str">
            <v>Pino cepillado americano Tratado</v>
          </cell>
          <cell r="C376" t="str">
            <v>p2</v>
          </cell>
          <cell r="D376">
            <v>1</v>
          </cell>
          <cell r="E376">
            <v>10.75</v>
          </cell>
          <cell r="F376">
            <v>10.75</v>
          </cell>
        </row>
        <row r="377">
          <cell r="A377" t="str">
            <v>MA02.001</v>
          </cell>
          <cell r="B377" t="str">
            <v>Clavos corrientes</v>
          </cell>
          <cell r="C377" t="str">
            <v>lb</v>
          </cell>
          <cell r="D377">
            <v>1</v>
          </cell>
          <cell r="E377">
            <v>4.95</v>
          </cell>
          <cell r="F377">
            <v>4.95</v>
          </cell>
        </row>
        <row r="378">
          <cell r="A378" t="str">
            <v>MA02.002</v>
          </cell>
          <cell r="B378" t="str">
            <v>Clavos acero</v>
          </cell>
          <cell r="C378" t="str">
            <v>lb</v>
          </cell>
          <cell r="D378">
            <v>1</v>
          </cell>
          <cell r="E378">
            <v>18</v>
          </cell>
          <cell r="F378">
            <v>18</v>
          </cell>
        </row>
        <row r="379">
          <cell r="A379" t="str">
            <v>MA02.003</v>
          </cell>
          <cell r="B379" t="str">
            <v>Clavos Zinc</v>
          </cell>
          <cell r="C379" t="str">
            <v>lb</v>
          </cell>
          <cell r="D379">
            <v>1</v>
          </cell>
          <cell r="E379">
            <v>12.95</v>
          </cell>
          <cell r="F379">
            <v>12.95</v>
          </cell>
        </row>
        <row r="380">
          <cell r="A380" t="str">
            <v>MA03.001</v>
          </cell>
          <cell r="B380" t="str">
            <v>Plancha Zinc acanalado, 3' x 6', calibre 34(p/casetas solamente)</v>
          </cell>
          <cell r="C380" t="str">
            <v>u</v>
          </cell>
          <cell r="D380">
            <v>1</v>
          </cell>
          <cell r="E380">
            <v>45.6</v>
          </cell>
          <cell r="F380">
            <v>45.6</v>
          </cell>
        </row>
        <row r="381">
          <cell r="A381" t="str">
            <v>MA03.002</v>
          </cell>
          <cell r="B381" t="str">
            <v>Plancha Zinc acanalado, 3' x 6', calibre 29</v>
          </cell>
          <cell r="C381" t="str">
            <v>u</v>
          </cell>
          <cell r="D381">
            <v>1</v>
          </cell>
          <cell r="E381">
            <v>57.6</v>
          </cell>
          <cell r="F381">
            <v>57.6</v>
          </cell>
        </row>
        <row r="382">
          <cell r="A382" t="str">
            <v>MA03.003</v>
          </cell>
          <cell r="B382" t="str">
            <v>Plancha Zinc acanalado, 3' x 6', calibre 27</v>
          </cell>
          <cell r="C382" t="str">
            <v>u</v>
          </cell>
          <cell r="D382">
            <v>1</v>
          </cell>
          <cell r="E382">
            <v>68.400000000000006</v>
          </cell>
          <cell r="F382">
            <v>68.400000000000006</v>
          </cell>
        </row>
        <row r="383">
          <cell r="A383" t="str">
            <v>MA03.004</v>
          </cell>
          <cell r="B383" t="str">
            <v>Plancha Zinc acanalado, 3' x 6', calibre 26</v>
          </cell>
          <cell r="C383" t="str">
            <v>u</v>
          </cell>
          <cell r="D383">
            <v>1</v>
          </cell>
          <cell r="E383">
            <v>82.8</v>
          </cell>
          <cell r="F383">
            <v>82.8</v>
          </cell>
        </row>
        <row r="384">
          <cell r="A384" t="str">
            <v>MA03.005</v>
          </cell>
          <cell r="B384" t="str">
            <v>Plancha Zinc acanalado, 3' x 6', calibre 24</v>
          </cell>
          <cell r="C384" t="str">
            <v>u</v>
          </cell>
          <cell r="D384">
            <v>1</v>
          </cell>
          <cell r="E384">
            <v>152</v>
          </cell>
          <cell r="F384">
            <v>152</v>
          </cell>
        </row>
        <row r="385">
          <cell r="A385" t="str">
            <v>MA03.006</v>
          </cell>
          <cell r="B385" t="str">
            <v>Caballete de Zinc de 3', calibre 34</v>
          </cell>
          <cell r="C385" t="str">
            <v>u</v>
          </cell>
          <cell r="D385">
            <v>1</v>
          </cell>
          <cell r="E385">
            <v>19.899999999999999</v>
          </cell>
          <cell r="F385">
            <v>19.899999999999999</v>
          </cell>
        </row>
        <row r="386">
          <cell r="A386" t="str">
            <v>MA03.007</v>
          </cell>
          <cell r="B386" t="str">
            <v>Caballete de Zinc de 3', calibre 29</v>
          </cell>
          <cell r="C386" t="str">
            <v>u</v>
          </cell>
          <cell r="D386">
            <v>1</v>
          </cell>
          <cell r="E386">
            <v>28.55</v>
          </cell>
          <cell r="F386">
            <v>28.55</v>
          </cell>
        </row>
        <row r="387">
          <cell r="A387" t="str">
            <v>MA04.001</v>
          </cell>
          <cell r="B387" t="str">
            <v>Regla para Empañete (preparada)</v>
          </cell>
          <cell r="C387" t="str">
            <v>p2</v>
          </cell>
          <cell r="D387">
            <v>1</v>
          </cell>
          <cell r="E387">
            <v>29</v>
          </cell>
          <cell r="F387">
            <v>29</v>
          </cell>
        </row>
        <row r="388">
          <cell r="A388" t="str">
            <v>MA05.001</v>
          </cell>
          <cell r="B388" t="str">
            <v>Disco de Lija #80</v>
          </cell>
          <cell r="C388" t="str">
            <v>ud</v>
          </cell>
          <cell r="D388">
            <v>1</v>
          </cell>
          <cell r="E388">
            <v>11.5</v>
          </cell>
          <cell r="F388">
            <v>11.5</v>
          </cell>
        </row>
        <row r="389">
          <cell r="A389" t="str">
            <v>MC</v>
          </cell>
          <cell r="B389" t="str">
            <v>MALLAS CICLONICAS</v>
          </cell>
          <cell r="D389" t="str">
            <v/>
          </cell>
          <cell r="F389" t="str">
            <v/>
          </cell>
        </row>
        <row r="390">
          <cell r="A390" t="str">
            <v>MC01.001</v>
          </cell>
          <cell r="B390" t="str">
            <v>Malla ciclónica corriente 6' calibre 9 (Rollo 50' )</v>
          </cell>
          <cell r="C390" t="str">
            <v>u</v>
          </cell>
          <cell r="D390">
            <v>1</v>
          </cell>
          <cell r="E390">
            <v>1087</v>
          </cell>
          <cell r="F390">
            <v>1087</v>
          </cell>
        </row>
        <row r="391">
          <cell r="A391" t="str">
            <v>MC01.002</v>
          </cell>
          <cell r="B391" t="str">
            <v>Malla ciclónica corriente 7' calibre 9 (Rollo 50' )</v>
          </cell>
          <cell r="C391" t="str">
            <v>u</v>
          </cell>
          <cell r="D391">
            <v>1</v>
          </cell>
          <cell r="E391">
            <v>1232</v>
          </cell>
          <cell r="F391">
            <v>1232</v>
          </cell>
        </row>
        <row r="392">
          <cell r="A392" t="str">
            <v>MC01.003</v>
          </cell>
          <cell r="B392" t="str">
            <v>Tubo galvanizado ligero de 1 1/2" x 15"</v>
          </cell>
          <cell r="C392" t="str">
            <v>u</v>
          </cell>
          <cell r="D392">
            <v>1</v>
          </cell>
          <cell r="E392">
            <v>155</v>
          </cell>
          <cell r="F392">
            <v>155</v>
          </cell>
        </row>
        <row r="393">
          <cell r="A393" t="str">
            <v>MC01.004</v>
          </cell>
          <cell r="B393" t="str">
            <v>Tubo galvanizado ligero de 1 1/4" x 20"</v>
          </cell>
          <cell r="C393" t="str">
            <v>u</v>
          </cell>
          <cell r="D393">
            <v>1</v>
          </cell>
          <cell r="E393">
            <v>182</v>
          </cell>
          <cell r="F393">
            <v>182</v>
          </cell>
        </row>
        <row r="394">
          <cell r="A394" t="str">
            <v>MC01.005</v>
          </cell>
          <cell r="B394" t="str">
            <v>Barra tensora de 6'</v>
          </cell>
          <cell r="C394" t="str">
            <v>u</v>
          </cell>
          <cell r="D394">
            <v>1</v>
          </cell>
          <cell r="E394">
            <v>30</v>
          </cell>
          <cell r="F394">
            <v>30</v>
          </cell>
        </row>
        <row r="395">
          <cell r="A395" t="str">
            <v>MC01.006</v>
          </cell>
          <cell r="B395" t="str">
            <v>Abrazadera de 1 1/2"</v>
          </cell>
          <cell r="C395" t="str">
            <v>u</v>
          </cell>
          <cell r="D395">
            <v>1</v>
          </cell>
          <cell r="E395">
            <v>6</v>
          </cell>
          <cell r="F395">
            <v>6</v>
          </cell>
        </row>
        <row r="396">
          <cell r="A396" t="str">
            <v>MC01.007</v>
          </cell>
          <cell r="B396" t="str">
            <v>Copa Final de 1 1/2"</v>
          </cell>
          <cell r="C396" t="str">
            <v>u</v>
          </cell>
          <cell r="D396">
            <v>1</v>
          </cell>
          <cell r="E396">
            <v>6.05</v>
          </cell>
          <cell r="F396">
            <v>6.05</v>
          </cell>
        </row>
        <row r="397">
          <cell r="A397" t="str">
            <v>MC01.008</v>
          </cell>
          <cell r="B397" t="str">
            <v>Terminal de 1 1/4"</v>
          </cell>
          <cell r="C397" t="str">
            <v>u</v>
          </cell>
          <cell r="D397">
            <v>1</v>
          </cell>
          <cell r="E397">
            <v>7</v>
          </cell>
          <cell r="F397">
            <v>7</v>
          </cell>
        </row>
        <row r="398">
          <cell r="A398" t="str">
            <v>MC01.009</v>
          </cell>
          <cell r="B398" t="str">
            <v>Palometa 1 1/2" para tres cuerdas, sencilla</v>
          </cell>
          <cell r="C398" t="str">
            <v>u</v>
          </cell>
          <cell r="D398">
            <v>1</v>
          </cell>
          <cell r="E398">
            <v>25</v>
          </cell>
          <cell r="F398">
            <v>25</v>
          </cell>
        </row>
        <row r="399">
          <cell r="A399" t="str">
            <v>MC01.010</v>
          </cell>
          <cell r="B399" t="str">
            <v>Palometa 1 1/2" para tres cuerdas, doble</v>
          </cell>
          <cell r="C399" t="str">
            <v>u</v>
          </cell>
          <cell r="D399">
            <v>1</v>
          </cell>
          <cell r="E399">
            <v>30</v>
          </cell>
          <cell r="F399">
            <v>30</v>
          </cell>
        </row>
        <row r="400">
          <cell r="A400" t="str">
            <v>MC01.011</v>
          </cell>
          <cell r="B400" t="str">
            <v>Rollo alambre de púas calibre 16 x 110 m.</v>
          </cell>
          <cell r="C400" t="str">
            <v>u</v>
          </cell>
          <cell r="D400">
            <v>1</v>
          </cell>
          <cell r="E400">
            <v>94</v>
          </cell>
          <cell r="F400">
            <v>94</v>
          </cell>
        </row>
        <row r="401">
          <cell r="A401" t="str">
            <v>MC01.012</v>
          </cell>
          <cell r="B401" t="str">
            <v>Rollo alambre de púas calibre 14 x 110 m.</v>
          </cell>
          <cell r="C401" t="str">
            <v>u</v>
          </cell>
          <cell r="D401">
            <v>1</v>
          </cell>
          <cell r="E401">
            <v>183</v>
          </cell>
          <cell r="F401">
            <v>183</v>
          </cell>
        </row>
        <row r="402">
          <cell r="A402" t="str">
            <v>MC01.013</v>
          </cell>
          <cell r="B402" t="str">
            <v>Grapas para alambre de púas.</v>
          </cell>
          <cell r="C402" t="str">
            <v>lb</v>
          </cell>
          <cell r="D402">
            <v>1</v>
          </cell>
          <cell r="E402">
            <v>7</v>
          </cell>
          <cell r="F402">
            <v>7</v>
          </cell>
        </row>
        <row r="403">
          <cell r="A403" t="str">
            <v>MC01.014</v>
          </cell>
          <cell r="B403" t="str">
            <v>Colocación de malla ciclónica de 6' (mano de obra solamente)</v>
          </cell>
          <cell r="C403" t="str">
            <v>m</v>
          </cell>
          <cell r="D403">
            <v>1</v>
          </cell>
          <cell r="E403">
            <v>125</v>
          </cell>
          <cell r="F403">
            <v>125</v>
          </cell>
        </row>
        <row r="404">
          <cell r="A404" t="str">
            <v>MC01.015</v>
          </cell>
          <cell r="B404" t="str">
            <v>Colocación de malla ciclónica de 7' (mano de obra solamente)</v>
          </cell>
          <cell r="C404" t="str">
            <v>m</v>
          </cell>
          <cell r="D404">
            <v>1</v>
          </cell>
          <cell r="E404">
            <v>150</v>
          </cell>
          <cell r="F404">
            <v>150</v>
          </cell>
        </row>
        <row r="405">
          <cell r="A405" t="str">
            <v>OT</v>
          </cell>
          <cell r="B405" t="str">
            <v>OTROS</v>
          </cell>
        </row>
        <row r="406">
          <cell r="A406" t="str">
            <v>OT01.001</v>
          </cell>
          <cell r="B406" t="str">
            <v>Hilo de Nylon 1 lbr</v>
          </cell>
          <cell r="C406" t="str">
            <v>ud</v>
          </cell>
          <cell r="D406">
            <v>1</v>
          </cell>
          <cell r="E406">
            <v>60</v>
          </cell>
          <cell r="F406">
            <v>60</v>
          </cell>
        </row>
        <row r="407">
          <cell r="A407" t="str">
            <v>OT01.002</v>
          </cell>
          <cell r="B407" t="str">
            <v>Cubo de goma #10</v>
          </cell>
          <cell r="C407" t="str">
            <v>ud</v>
          </cell>
          <cell r="D407">
            <v>1</v>
          </cell>
          <cell r="E407">
            <v>52</v>
          </cell>
          <cell r="F407">
            <v>52</v>
          </cell>
        </row>
        <row r="408">
          <cell r="A408" t="str">
            <v>OT01.003</v>
          </cell>
          <cell r="B408" t="str">
            <v>Cubo de goma #8</v>
          </cell>
          <cell r="C408" t="str">
            <v>ud</v>
          </cell>
          <cell r="D408">
            <v>1</v>
          </cell>
          <cell r="E408">
            <v>45</v>
          </cell>
          <cell r="F408">
            <v>45</v>
          </cell>
        </row>
        <row r="409">
          <cell r="A409" t="str">
            <v>OT01.004</v>
          </cell>
          <cell r="B409" t="str">
            <v>Escoba plástica para hojas, tipo EAGLE</v>
          </cell>
          <cell r="C409" t="str">
            <v>ud</v>
          </cell>
          <cell r="D409">
            <v>1</v>
          </cell>
          <cell r="E409">
            <v>73</v>
          </cell>
          <cell r="F409">
            <v>73</v>
          </cell>
        </row>
        <row r="410">
          <cell r="A410" t="str">
            <v>OT01.005</v>
          </cell>
          <cell r="B410" t="str">
            <v>Pala cuadrada "Tramontina"</v>
          </cell>
          <cell r="C410" t="str">
            <v>ud</v>
          </cell>
          <cell r="D410">
            <v>1</v>
          </cell>
          <cell r="E410">
            <v>85</v>
          </cell>
          <cell r="F410">
            <v>85</v>
          </cell>
        </row>
        <row r="411">
          <cell r="A411" t="str">
            <v>OT01.006</v>
          </cell>
          <cell r="B411" t="str">
            <v>Pala redonda "Tramontina"</v>
          </cell>
          <cell r="C411" t="str">
            <v>ud</v>
          </cell>
          <cell r="D411">
            <v>1</v>
          </cell>
          <cell r="E411">
            <v>81</v>
          </cell>
          <cell r="F411">
            <v>81</v>
          </cell>
        </row>
        <row r="412">
          <cell r="A412" t="str">
            <v>OT01.007</v>
          </cell>
          <cell r="B412" t="str">
            <v>Rastrillo para piedras , 14 dientes, USA</v>
          </cell>
          <cell r="C412" t="str">
            <v>ud</v>
          </cell>
          <cell r="D412">
            <v>1</v>
          </cell>
          <cell r="E412">
            <v>335</v>
          </cell>
          <cell r="F412">
            <v>335</v>
          </cell>
        </row>
        <row r="413">
          <cell r="A413" t="str">
            <v>OT01.008</v>
          </cell>
          <cell r="B413" t="str">
            <v>Carretilla de Metal "JEEP", "BRONCO", Taiwan</v>
          </cell>
          <cell r="C413" t="str">
            <v>ud</v>
          </cell>
          <cell r="D413">
            <v>1</v>
          </cell>
          <cell r="E413">
            <v>1160</v>
          </cell>
          <cell r="F413">
            <v>1160</v>
          </cell>
        </row>
        <row r="414">
          <cell r="A414" t="str">
            <v>OT02.001</v>
          </cell>
          <cell r="B414" t="str">
            <v>Gasolina</v>
          </cell>
          <cell r="C414" t="str">
            <v>gl</v>
          </cell>
          <cell r="D414">
            <v>1</v>
          </cell>
          <cell r="E414">
            <v>26</v>
          </cell>
          <cell r="F414">
            <v>26</v>
          </cell>
        </row>
        <row r="415">
          <cell r="A415" t="str">
            <v>OT02.002</v>
          </cell>
          <cell r="B415" t="str">
            <v>Gasoil</v>
          </cell>
          <cell r="C415" t="str">
            <v>gl</v>
          </cell>
          <cell r="D415">
            <v>1</v>
          </cell>
          <cell r="E415">
            <v>16.100000000000001</v>
          </cell>
          <cell r="F415">
            <v>16.100000000000001</v>
          </cell>
        </row>
        <row r="416">
          <cell r="A416" t="str">
            <v>OT02.003</v>
          </cell>
          <cell r="B416" t="str">
            <v>Lubricantes</v>
          </cell>
          <cell r="C416" t="str">
            <v>1/4 gl</v>
          </cell>
          <cell r="D416">
            <v>1</v>
          </cell>
          <cell r="E416">
            <v>30</v>
          </cell>
          <cell r="F416">
            <v>30</v>
          </cell>
        </row>
        <row r="417">
          <cell r="A417" t="str">
            <v>TP</v>
          </cell>
          <cell r="B417" t="str">
            <v>TUBERIAS Y PIEZAS</v>
          </cell>
          <cell r="D417" t="str">
            <v/>
          </cell>
          <cell r="F417" t="str">
            <v/>
          </cell>
        </row>
        <row r="418">
          <cell r="A418" t="str">
            <v>TP01.</v>
          </cell>
          <cell r="B418" t="str">
            <v>Tuberías y Piezas PVC Drenaje</v>
          </cell>
          <cell r="D418" t="str">
            <v/>
          </cell>
          <cell r="F418" t="str">
            <v/>
          </cell>
        </row>
        <row r="419">
          <cell r="A419" t="str">
            <v>TP01.001</v>
          </cell>
          <cell r="B419" t="str">
            <v>Tubo de 1 1/2" x 20' PVC Drenaje</v>
          </cell>
          <cell r="C419" t="str">
            <v>u</v>
          </cell>
          <cell r="D419">
            <v>1</v>
          </cell>
          <cell r="E419">
            <v>38.549999999999997</v>
          </cell>
          <cell r="F419">
            <v>38.549999999999997</v>
          </cell>
        </row>
        <row r="420">
          <cell r="A420" t="str">
            <v>TP01.002</v>
          </cell>
          <cell r="B420" t="str">
            <v>Tubo de 2" x 20' PVC Drenaje</v>
          </cell>
          <cell r="C420" t="str">
            <v>u</v>
          </cell>
          <cell r="D420">
            <v>1</v>
          </cell>
          <cell r="E420">
            <v>46</v>
          </cell>
          <cell r="F420">
            <v>46</v>
          </cell>
        </row>
        <row r="421">
          <cell r="A421" t="str">
            <v>TP01.003</v>
          </cell>
          <cell r="B421" t="str">
            <v>Tubo de 3" x 20' PVC Drenaje</v>
          </cell>
          <cell r="C421" t="str">
            <v>u</v>
          </cell>
          <cell r="D421">
            <v>1</v>
          </cell>
          <cell r="E421">
            <v>73.5</v>
          </cell>
          <cell r="F421">
            <v>73.5</v>
          </cell>
        </row>
        <row r="422">
          <cell r="A422" t="str">
            <v>TP01.004</v>
          </cell>
          <cell r="B422" t="str">
            <v>Tubo de 4" x 20' PVC Drenaje</v>
          </cell>
          <cell r="C422" t="str">
            <v>u</v>
          </cell>
          <cell r="D422">
            <v>1</v>
          </cell>
          <cell r="E422">
            <v>96</v>
          </cell>
          <cell r="F422">
            <v>96</v>
          </cell>
        </row>
        <row r="423">
          <cell r="A423" t="str">
            <v>TP01.005</v>
          </cell>
          <cell r="B423" t="str">
            <v>Tubo de 6" x 20' PVC Drenaje</v>
          </cell>
          <cell r="C423" t="str">
            <v>u</v>
          </cell>
          <cell r="D423">
            <v>1</v>
          </cell>
          <cell r="E423">
            <v>299.5</v>
          </cell>
          <cell r="F423">
            <v>299.5</v>
          </cell>
        </row>
        <row r="424">
          <cell r="A424" t="str">
            <v>TP01.006</v>
          </cell>
          <cell r="B424" t="str">
            <v>Tubo de 2" x 20' PVC SDR-41</v>
          </cell>
          <cell r="C424" t="str">
            <v>u</v>
          </cell>
          <cell r="D424">
            <v>1</v>
          </cell>
          <cell r="E424">
            <v>79</v>
          </cell>
          <cell r="F424">
            <v>79</v>
          </cell>
        </row>
        <row r="425">
          <cell r="A425" t="str">
            <v>TP01.007</v>
          </cell>
          <cell r="B425" t="str">
            <v>Tubo de 3" x 20' PVC SDR-41</v>
          </cell>
          <cell r="C425" t="str">
            <v>u</v>
          </cell>
          <cell r="D425">
            <v>1</v>
          </cell>
          <cell r="E425">
            <v>140</v>
          </cell>
          <cell r="F425">
            <v>140</v>
          </cell>
        </row>
        <row r="426">
          <cell r="A426" t="str">
            <v>TP01.008</v>
          </cell>
          <cell r="B426" t="str">
            <v>Tubo de 4" x 20' PVC SDR-41</v>
          </cell>
          <cell r="C426" t="str">
            <v>u</v>
          </cell>
          <cell r="D426">
            <v>1</v>
          </cell>
          <cell r="E426">
            <v>223</v>
          </cell>
          <cell r="F426">
            <v>223</v>
          </cell>
        </row>
        <row r="427">
          <cell r="A427" t="str">
            <v>TP01.009</v>
          </cell>
          <cell r="B427" t="str">
            <v>Tubo de 6" x 20' PVC SDR-41</v>
          </cell>
          <cell r="C427" t="str">
            <v>u</v>
          </cell>
          <cell r="D427">
            <v>1</v>
          </cell>
          <cell r="E427">
            <v>503</v>
          </cell>
          <cell r="F427">
            <v>503</v>
          </cell>
        </row>
        <row r="428">
          <cell r="A428" t="str">
            <v>TP01.010</v>
          </cell>
          <cell r="B428" t="str">
            <v>Tubo de 2" x 20' PVC SDR-26</v>
          </cell>
          <cell r="C428" t="str">
            <v>u</v>
          </cell>
          <cell r="D428">
            <v>1</v>
          </cell>
          <cell r="E428">
            <v>98.5</v>
          </cell>
          <cell r="F428">
            <v>98.5</v>
          </cell>
        </row>
        <row r="429">
          <cell r="A429" t="str">
            <v>TP01.011</v>
          </cell>
          <cell r="B429" t="str">
            <v>Tubo de 3" x 20' PVC SDR-26</v>
          </cell>
          <cell r="C429" t="str">
            <v>u</v>
          </cell>
          <cell r="D429">
            <v>1</v>
          </cell>
          <cell r="E429">
            <v>233</v>
          </cell>
          <cell r="F429">
            <v>233</v>
          </cell>
        </row>
        <row r="430">
          <cell r="A430" t="str">
            <v>TP01.012</v>
          </cell>
          <cell r="B430" t="str">
            <v>Tubo de 4" x 20' PVC SDR-26</v>
          </cell>
          <cell r="C430" t="str">
            <v>u</v>
          </cell>
          <cell r="D430">
            <v>1</v>
          </cell>
          <cell r="E430">
            <v>363</v>
          </cell>
          <cell r="F430">
            <v>363</v>
          </cell>
        </row>
        <row r="431">
          <cell r="A431" t="str">
            <v>TP01.013</v>
          </cell>
          <cell r="B431" t="str">
            <v>Tubo de 6" x 20' PVC SDR-26</v>
          </cell>
          <cell r="C431" t="str">
            <v>u</v>
          </cell>
          <cell r="D431">
            <v>1</v>
          </cell>
          <cell r="E431">
            <v>761</v>
          </cell>
          <cell r="F431">
            <v>761</v>
          </cell>
        </row>
        <row r="432">
          <cell r="A432" t="str">
            <v>TP01.014</v>
          </cell>
          <cell r="B432" t="str">
            <v>Codo de 2" x 90 Drenaje</v>
          </cell>
          <cell r="C432" t="str">
            <v>u</v>
          </cell>
          <cell r="D432">
            <v>1</v>
          </cell>
          <cell r="E432">
            <v>8.6999999999999993</v>
          </cell>
          <cell r="F432">
            <v>8.6999999999999993</v>
          </cell>
        </row>
        <row r="433">
          <cell r="A433" t="str">
            <v>TP01.015</v>
          </cell>
          <cell r="B433" t="str">
            <v>Codo de 3" x 90 Drenaje</v>
          </cell>
          <cell r="C433" t="str">
            <v>u</v>
          </cell>
          <cell r="D433">
            <v>1</v>
          </cell>
          <cell r="E433">
            <v>20</v>
          </cell>
          <cell r="F433">
            <v>20</v>
          </cell>
        </row>
        <row r="434">
          <cell r="A434" t="str">
            <v>TP01.016</v>
          </cell>
          <cell r="B434" t="str">
            <v>Codo de 4" x 90 Drenaje</v>
          </cell>
          <cell r="C434" t="str">
            <v>u</v>
          </cell>
          <cell r="D434">
            <v>1</v>
          </cell>
          <cell r="E434">
            <v>31.75</v>
          </cell>
          <cell r="F434">
            <v>31.75</v>
          </cell>
        </row>
        <row r="435">
          <cell r="A435" t="str">
            <v>TP01.017</v>
          </cell>
          <cell r="B435" t="str">
            <v>Codo de 6" x 90 Drenaje</v>
          </cell>
          <cell r="C435" t="str">
            <v>u</v>
          </cell>
          <cell r="D435">
            <v>1</v>
          </cell>
          <cell r="E435">
            <v>260</v>
          </cell>
          <cell r="F435">
            <v>260</v>
          </cell>
        </row>
        <row r="436">
          <cell r="A436" t="str">
            <v>TP01.018</v>
          </cell>
          <cell r="B436" t="str">
            <v>Codo de 2" x 45 Drenaje</v>
          </cell>
          <cell r="C436" t="str">
            <v>u</v>
          </cell>
          <cell r="D436">
            <v>1</v>
          </cell>
          <cell r="E436">
            <v>7</v>
          </cell>
          <cell r="F436">
            <v>7</v>
          </cell>
        </row>
        <row r="437">
          <cell r="A437" t="str">
            <v>TP01.019</v>
          </cell>
          <cell r="B437" t="str">
            <v>Codo de 3" x 45 Drenaje</v>
          </cell>
          <cell r="C437" t="str">
            <v>u</v>
          </cell>
          <cell r="D437">
            <v>1</v>
          </cell>
          <cell r="E437">
            <v>15</v>
          </cell>
          <cell r="F437">
            <v>15</v>
          </cell>
        </row>
        <row r="438">
          <cell r="A438" t="str">
            <v>TP01.020</v>
          </cell>
          <cell r="B438" t="str">
            <v>Codo de 4" x 45 Drenaje</v>
          </cell>
          <cell r="C438" t="str">
            <v>u</v>
          </cell>
          <cell r="D438">
            <v>1</v>
          </cell>
          <cell r="E438">
            <v>25</v>
          </cell>
          <cell r="F438">
            <v>25</v>
          </cell>
        </row>
        <row r="439">
          <cell r="A439" t="str">
            <v>TP01.021</v>
          </cell>
          <cell r="B439" t="str">
            <v>Codo de 6" x 45 Drenaje</v>
          </cell>
          <cell r="C439" t="str">
            <v>u</v>
          </cell>
          <cell r="D439">
            <v>1</v>
          </cell>
          <cell r="E439">
            <v>260</v>
          </cell>
          <cell r="F439">
            <v>260</v>
          </cell>
        </row>
        <row r="440">
          <cell r="A440" t="str">
            <v>TP01.022</v>
          </cell>
          <cell r="B440" t="str">
            <v>Yee de 2" PVC Drenaje</v>
          </cell>
          <cell r="C440" t="str">
            <v>u</v>
          </cell>
          <cell r="D440">
            <v>1</v>
          </cell>
          <cell r="E440">
            <v>16</v>
          </cell>
          <cell r="F440">
            <v>16</v>
          </cell>
        </row>
        <row r="441">
          <cell r="A441" t="str">
            <v>TP01.023</v>
          </cell>
          <cell r="B441" t="str">
            <v>Yee de 3" PVC Drenaje</v>
          </cell>
          <cell r="C441" t="str">
            <v>u</v>
          </cell>
          <cell r="D441">
            <v>1</v>
          </cell>
          <cell r="E441">
            <v>33</v>
          </cell>
          <cell r="F441">
            <v>33</v>
          </cell>
        </row>
        <row r="442">
          <cell r="A442" t="str">
            <v>TP01.024</v>
          </cell>
          <cell r="B442" t="str">
            <v>Yee de 4" PVC Drenaje</v>
          </cell>
          <cell r="C442" t="str">
            <v>u</v>
          </cell>
          <cell r="D442">
            <v>1</v>
          </cell>
          <cell r="E442">
            <v>55</v>
          </cell>
          <cell r="F442">
            <v>55</v>
          </cell>
        </row>
        <row r="443">
          <cell r="A443" t="str">
            <v>TP01.025</v>
          </cell>
          <cell r="B443" t="str">
            <v>Yee de 6" PVC Drenaje</v>
          </cell>
          <cell r="C443" t="str">
            <v>u</v>
          </cell>
          <cell r="D443">
            <v>1</v>
          </cell>
          <cell r="E443">
            <v>526</v>
          </cell>
          <cell r="F443">
            <v>526</v>
          </cell>
        </row>
        <row r="444">
          <cell r="A444" t="str">
            <v>TP01.026</v>
          </cell>
          <cell r="B444" t="str">
            <v>Yee reducción, de 3" a 2" PVC Drenaje</v>
          </cell>
          <cell r="C444" t="str">
            <v>u</v>
          </cell>
          <cell r="D444">
            <v>1</v>
          </cell>
          <cell r="E444">
            <v>25</v>
          </cell>
          <cell r="F444">
            <v>25</v>
          </cell>
        </row>
        <row r="445">
          <cell r="A445" t="str">
            <v>TP01.027</v>
          </cell>
          <cell r="B445" t="str">
            <v>Yee reducción, de 4" a 3" PVC Drenaje</v>
          </cell>
          <cell r="C445" t="str">
            <v>u</v>
          </cell>
          <cell r="D445">
            <v>1</v>
          </cell>
          <cell r="E445">
            <v>70</v>
          </cell>
          <cell r="F445">
            <v>70</v>
          </cell>
        </row>
        <row r="446">
          <cell r="A446" t="str">
            <v>TP01.028</v>
          </cell>
          <cell r="B446" t="str">
            <v>Yee reducción, de 4" a 2" PVC Drenaje</v>
          </cell>
          <cell r="C446" t="str">
            <v>u</v>
          </cell>
          <cell r="D446">
            <v>1</v>
          </cell>
          <cell r="E446">
            <v>32</v>
          </cell>
          <cell r="F446">
            <v>32</v>
          </cell>
        </row>
        <row r="447">
          <cell r="A447" t="str">
            <v>TP01.029</v>
          </cell>
          <cell r="B447" t="str">
            <v>Yee reducción, de 6" a 4" PVC Drenaje</v>
          </cell>
          <cell r="C447" t="str">
            <v>u</v>
          </cell>
          <cell r="D447">
            <v>1</v>
          </cell>
          <cell r="E447">
            <v>300</v>
          </cell>
          <cell r="F447">
            <v>300</v>
          </cell>
        </row>
        <row r="448">
          <cell r="A448" t="str">
            <v>TP01.030</v>
          </cell>
          <cell r="B448" t="str">
            <v>Tee de 2" PVC Drenaje</v>
          </cell>
          <cell r="C448" t="str">
            <v>u</v>
          </cell>
          <cell r="D448">
            <v>1</v>
          </cell>
          <cell r="E448">
            <v>14.5</v>
          </cell>
          <cell r="F448">
            <v>14.5</v>
          </cell>
        </row>
        <row r="449">
          <cell r="A449" t="str">
            <v>TP01.031</v>
          </cell>
          <cell r="B449" t="str">
            <v>Tee de 3" PVC Drenaje</v>
          </cell>
          <cell r="C449" t="str">
            <v>u</v>
          </cell>
          <cell r="D449">
            <v>1</v>
          </cell>
          <cell r="E449">
            <v>31</v>
          </cell>
          <cell r="F449">
            <v>31</v>
          </cell>
        </row>
        <row r="450">
          <cell r="A450" t="str">
            <v>TP01.032</v>
          </cell>
          <cell r="B450" t="str">
            <v>Tee de 4" PVC Drenaje</v>
          </cell>
          <cell r="C450" t="str">
            <v>u</v>
          </cell>
          <cell r="D450">
            <v>1</v>
          </cell>
          <cell r="E450">
            <v>50</v>
          </cell>
          <cell r="F450">
            <v>50</v>
          </cell>
        </row>
        <row r="451">
          <cell r="A451" t="str">
            <v>TP01.033</v>
          </cell>
          <cell r="B451" t="str">
            <v>Tee de 6" PVC Drenaje</v>
          </cell>
          <cell r="C451" t="str">
            <v>u</v>
          </cell>
          <cell r="D451">
            <v>1</v>
          </cell>
          <cell r="E451">
            <v>310</v>
          </cell>
          <cell r="F451">
            <v>310</v>
          </cell>
        </row>
        <row r="452">
          <cell r="A452" t="str">
            <v>TP01.034</v>
          </cell>
          <cell r="B452" t="str">
            <v>Tee reducción, de 3" a 2" PVC Drenaje</v>
          </cell>
          <cell r="C452" t="str">
            <v>u</v>
          </cell>
          <cell r="D452">
            <v>1</v>
          </cell>
          <cell r="E452">
            <v>18.75</v>
          </cell>
          <cell r="F452">
            <v>18.75</v>
          </cell>
        </row>
        <row r="453">
          <cell r="A453" t="str">
            <v>TP01.035</v>
          </cell>
          <cell r="B453" t="str">
            <v>Tee reducción, de 4" a 3" PVC Drenaje</v>
          </cell>
          <cell r="C453" t="str">
            <v>u</v>
          </cell>
          <cell r="D453">
            <v>1</v>
          </cell>
          <cell r="E453">
            <v>73</v>
          </cell>
          <cell r="F453">
            <v>73</v>
          </cell>
        </row>
        <row r="454">
          <cell r="A454" t="str">
            <v>TP01.036</v>
          </cell>
          <cell r="B454" t="str">
            <v>Tee reducción, de 4" a 2" PVC Drenaje</v>
          </cell>
          <cell r="C454" t="str">
            <v>u</v>
          </cell>
          <cell r="D454">
            <v>1</v>
          </cell>
          <cell r="E454">
            <v>32</v>
          </cell>
          <cell r="F454">
            <v>32</v>
          </cell>
        </row>
        <row r="455">
          <cell r="A455" t="str">
            <v>TP01.037</v>
          </cell>
          <cell r="B455" t="str">
            <v>Tee reducción, de 6" a 3" PVC Drenaje</v>
          </cell>
          <cell r="C455" t="str">
            <v>u</v>
          </cell>
          <cell r="D455">
            <v>1</v>
          </cell>
          <cell r="E455">
            <v>265</v>
          </cell>
          <cell r="F455">
            <v>265</v>
          </cell>
        </row>
        <row r="456">
          <cell r="A456" t="str">
            <v>TP01.038</v>
          </cell>
          <cell r="B456" t="str">
            <v>Tee reducción, de 6" a 4" PVC Drenaje</v>
          </cell>
          <cell r="C456" t="str">
            <v>u</v>
          </cell>
          <cell r="D456">
            <v>1</v>
          </cell>
          <cell r="E456">
            <v>265</v>
          </cell>
          <cell r="F456">
            <v>265</v>
          </cell>
        </row>
        <row r="457">
          <cell r="A457" t="str">
            <v>TP01.039</v>
          </cell>
          <cell r="B457" t="str">
            <v>Tapón Registro de 2" PVC Drenaje</v>
          </cell>
          <cell r="C457" t="str">
            <v>u</v>
          </cell>
          <cell r="D457">
            <v>1</v>
          </cell>
          <cell r="E457">
            <v>25</v>
          </cell>
          <cell r="F457">
            <v>25</v>
          </cell>
        </row>
        <row r="458">
          <cell r="A458" t="str">
            <v>TP01.040</v>
          </cell>
          <cell r="B458" t="str">
            <v>Tapón Registro de 3" PVC Drenaje</v>
          </cell>
          <cell r="C458" t="str">
            <v>u</v>
          </cell>
          <cell r="D458">
            <v>1</v>
          </cell>
          <cell r="E458">
            <v>55</v>
          </cell>
          <cell r="F458">
            <v>55</v>
          </cell>
        </row>
        <row r="459">
          <cell r="A459" t="str">
            <v>TP01.041</v>
          </cell>
          <cell r="B459" t="str">
            <v>Tapón Registro de 4" PVC Drenaje</v>
          </cell>
          <cell r="C459" t="str">
            <v>u</v>
          </cell>
          <cell r="D459">
            <v>1</v>
          </cell>
          <cell r="E459">
            <v>60</v>
          </cell>
          <cell r="F459">
            <v>60</v>
          </cell>
        </row>
        <row r="460">
          <cell r="A460" t="str">
            <v>TP01.042</v>
          </cell>
          <cell r="B460" t="str">
            <v>Sifón de 1 1/2", PVC</v>
          </cell>
          <cell r="C460" t="str">
            <v>u</v>
          </cell>
          <cell r="D460">
            <v>1</v>
          </cell>
          <cell r="E460">
            <v>41.9</v>
          </cell>
          <cell r="F460">
            <v>41.9</v>
          </cell>
        </row>
        <row r="461">
          <cell r="A461" t="str">
            <v>TP01.043</v>
          </cell>
          <cell r="B461" t="str">
            <v>Sifón de 2", PVC</v>
          </cell>
          <cell r="C461" t="str">
            <v>u</v>
          </cell>
          <cell r="D461">
            <v>1</v>
          </cell>
          <cell r="E461">
            <v>30</v>
          </cell>
          <cell r="F461">
            <v>30</v>
          </cell>
        </row>
        <row r="462">
          <cell r="A462" t="str">
            <v>TP01.044</v>
          </cell>
          <cell r="B462" t="str">
            <v>Sifón de 3", PVC</v>
          </cell>
          <cell r="C462" t="str">
            <v>u</v>
          </cell>
          <cell r="D462">
            <v>1</v>
          </cell>
          <cell r="E462">
            <v>110</v>
          </cell>
          <cell r="F462">
            <v>110</v>
          </cell>
        </row>
        <row r="463">
          <cell r="A463" t="str">
            <v>TP01.045</v>
          </cell>
          <cell r="B463" t="str">
            <v>Sifón de 4", PVC</v>
          </cell>
          <cell r="C463" t="str">
            <v>u</v>
          </cell>
          <cell r="D463">
            <v>1</v>
          </cell>
          <cell r="E463">
            <v>130</v>
          </cell>
          <cell r="F463">
            <v>130</v>
          </cell>
        </row>
        <row r="464">
          <cell r="A464" t="str">
            <v>TP01.046</v>
          </cell>
          <cell r="B464" t="str">
            <v>Reducción de 3" a 1 1/2" PVC Drenaje</v>
          </cell>
          <cell r="C464" t="str">
            <v>u</v>
          </cell>
          <cell r="D464">
            <v>1</v>
          </cell>
          <cell r="E464">
            <v>15.5</v>
          </cell>
          <cell r="F464">
            <v>15.5</v>
          </cell>
        </row>
        <row r="465">
          <cell r="A465" t="str">
            <v>TP01.047</v>
          </cell>
          <cell r="B465" t="str">
            <v>Reducción de 3" a 2" PVC Drenaje</v>
          </cell>
          <cell r="C465" t="str">
            <v>u</v>
          </cell>
          <cell r="D465">
            <v>1</v>
          </cell>
          <cell r="E465">
            <v>10.5</v>
          </cell>
          <cell r="F465">
            <v>10.5</v>
          </cell>
        </row>
        <row r="466">
          <cell r="A466" t="str">
            <v>TP01.048</v>
          </cell>
          <cell r="B466" t="str">
            <v>Reducción de 4" a 3" PVC Drenaje</v>
          </cell>
          <cell r="C466" t="str">
            <v>u</v>
          </cell>
          <cell r="D466">
            <v>1</v>
          </cell>
          <cell r="E466">
            <v>20</v>
          </cell>
          <cell r="F466">
            <v>20</v>
          </cell>
        </row>
        <row r="467">
          <cell r="A467" t="str">
            <v>TP01.049</v>
          </cell>
          <cell r="B467" t="str">
            <v>Reducción de 4" a 2" PVC Drenaje</v>
          </cell>
          <cell r="C467" t="str">
            <v>u</v>
          </cell>
          <cell r="D467">
            <v>1</v>
          </cell>
          <cell r="E467">
            <v>18</v>
          </cell>
          <cell r="F467">
            <v>18</v>
          </cell>
        </row>
        <row r="468">
          <cell r="A468" t="str">
            <v>TP01.050</v>
          </cell>
          <cell r="B468" t="str">
            <v>Reducción de 6" a 4" PVC Drenaje</v>
          </cell>
          <cell r="C468" t="str">
            <v>u</v>
          </cell>
          <cell r="D468">
            <v>1</v>
          </cell>
          <cell r="E468">
            <v>160</v>
          </cell>
          <cell r="F468">
            <v>160</v>
          </cell>
        </row>
        <row r="469">
          <cell r="A469" t="str">
            <v>TP01.051</v>
          </cell>
          <cell r="B469" t="str">
            <v>Cemento PVC criollo, 1 GL (CANO)</v>
          </cell>
          <cell r="C469" t="str">
            <v>u</v>
          </cell>
          <cell r="D469">
            <v>1</v>
          </cell>
          <cell r="E469">
            <v>180</v>
          </cell>
          <cell r="F469">
            <v>180</v>
          </cell>
        </row>
        <row r="470">
          <cell r="A470" t="str">
            <v>TP01.052</v>
          </cell>
          <cell r="B470" t="str">
            <v>Cemento PVC criollo, 1/4 GL (CANO)</v>
          </cell>
          <cell r="C470" t="str">
            <v>u</v>
          </cell>
          <cell r="D470">
            <v>1</v>
          </cell>
          <cell r="E470">
            <v>53</v>
          </cell>
          <cell r="F470">
            <v>53</v>
          </cell>
        </row>
        <row r="471">
          <cell r="A471" t="str">
            <v>TP01.053</v>
          </cell>
          <cell r="B471" t="str">
            <v>Cemento PVC criollo, Pinta (CANO)</v>
          </cell>
          <cell r="C471" t="str">
            <v>u</v>
          </cell>
          <cell r="D471">
            <v>1</v>
          </cell>
          <cell r="E471">
            <v>27</v>
          </cell>
          <cell r="F471">
            <v>27</v>
          </cell>
        </row>
        <row r="472">
          <cell r="A472" t="str">
            <v>TP01.054</v>
          </cell>
          <cell r="B472" t="str">
            <v>Cemento PVC importado, 1000 gramos (TANGIT)</v>
          </cell>
          <cell r="C472" t="str">
            <v>u</v>
          </cell>
          <cell r="D472">
            <v>1</v>
          </cell>
          <cell r="E472">
            <v>230</v>
          </cell>
          <cell r="F472">
            <v>230</v>
          </cell>
        </row>
        <row r="473">
          <cell r="A473" t="str">
            <v>TP01.055</v>
          </cell>
          <cell r="B473" t="str">
            <v>Cemento PVC importado, 500 gramos (TANGIT)</v>
          </cell>
          <cell r="C473" t="str">
            <v>u</v>
          </cell>
          <cell r="D473">
            <v>1</v>
          </cell>
          <cell r="E473">
            <v>133</v>
          </cell>
          <cell r="F473">
            <v>133</v>
          </cell>
        </row>
        <row r="474">
          <cell r="A474" t="str">
            <v>TP01.056</v>
          </cell>
          <cell r="B474" t="str">
            <v>Cemento PVC importado, 250 gramos (TANGIT)</v>
          </cell>
          <cell r="C474" t="str">
            <v>u</v>
          </cell>
          <cell r="D474">
            <v>1</v>
          </cell>
          <cell r="E474">
            <v>78</v>
          </cell>
          <cell r="F474">
            <v>78</v>
          </cell>
        </row>
        <row r="475">
          <cell r="A475" t="str">
            <v>TP01.057</v>
          </cell>
          <cell r="B475" t="str">
            <v>Cemento PVC importado, 125 gramos (TANGIT)</v>
          </cell>
          <cell r="C475" t="str">
            <v>u</v>
          </cell>
          <cell r="D475">
            <v>1</v>
          </cell>
          <cell r="E475">
            <v>47</v>
          </cell>
          <cell r="F475">
            <v>47</v>
          </cell>
        </row>
        <row r="476">
          <cell r="A476" t="str">
            <v>TP02.</v>
          </cell>
          <cell r="B476" t="str">
            <v>Tuberias y Piezas Galvanizadas</v>
          </cell>
          <cell r="D476" t="str">
            <v/>
          </cell>
          <cell r="F476" t="str">
            <v/>
          </cell>
        </row>
        <row r="477">
          <cell r="A477" t="str">
            <v>TP02.001</v>
          </cell>
          <cell r="B477" t="str">
            <v>Tubo de 1/2" x 20', Galvanizado</v>
          </cell>
          <cell r="C477" t="str">
            <v>u</v>
          </cell>
          <cell r="D477">
            <v>1</v>
          </cell>
          <cell r="E477">
            <v>160</v>
          </cell>
          <cell r="F477">
            <v>160</v>
          </cell>
        </row>
        <row r="478">
          <cell r="A478" t="str">
            <v>TP02.002</v>
          </cell>
          <cell r="B478" t="str">
            <v>Tubo de 3/4" x 20', Galvanizado</v>
          </cell>
          <cell r="C478" t="str">
            <v>u</v>
          </cell>
          <cell r="D478">
            <v>1</v>
          </cell>
          <cell r="E478">
            <v>215</v>
          </cell>
          <cell r="F478">
            <v>215</v>
          </cell>
        </row>
        <row r="479">
          <cell r="A479" t="str">
            <v>TP02.003</v>
          </cell>
          <cell r="B479" t="str">
            <v>Tubo de 1" x 20', Galvanizado</v>
          </cell>
          <cell r="C479" t="str">
            <v>u</v>
          </cell>
          <cell r="D479">
            <v>1</v>
          </cell>
          <cell r="E479">
            <v>316</v>
          </cell>
          <cell r="F479">
            <v>316</v>
          </cell>
        </row>
        <row r="480">
          <cell r="A480" t="str">
            <v>TP02.004</v>
          </cell>
          <cell r="B480" t="str">
            <v>Tubo de 1 1/2" x 20', Galvanizado</v>
          </cell>
          <cell r="C480" t="str">
            <v>u</v>
          </cell>
          <cell r="D480">
            <v>1</v>
          </cell>
          <cell r="E480">
            <v>505</v>
          </cell>
          <cell r="F480">
            <v>505</v>
          </cell>
        </row>
        <row r="481">
          <cell r="A481" t="str">
            <v>TP02.005</v>
          </cell>
          <cell r="B481" t="str">
            <v>Tubo de 2" x 20', Galvanizado</v>
          </cell>
          <cell r="C481" t="str">
            <v>u</v>
          </cell>
          <cell r="D481">
            <v>1</v>
          </cell>
          <cell r="E481">
            <v>680</v>
          </cell>
          <cell r="F481">
            <v>680</v>
          </cell>
        </row>
        <row r="482">
          <cell r="A482" t="str">
            <v>TP02.006</v>
          </cell>
          <cell r="B482" t="str">
            <v>Tubo de 2 1/2" x 20', Galvanizado</v>
          </cell>
          <cell r="C482" t="str">
            <v>u</v>
          </cell>
          <cell r="D482">
            <v>1</v>
          </cell>
          <cell r="E482">
            <v>1075</v>
          </cell>
          <cell r="F482">
            <v>1075</v>
          </cell>
        </row>
        <row r="483">
          <cell r="A483" t="str">
            <v>TP02.007</v>
          </cell>
          <cell r="B483" t="str">
            <v>Tubo de 3" x 20', Galvanizado</v>
          </cell>
          <cell r="C483" t="str">
            <v>u</v>
          </cell>
          <cell r="D483">
            <v>1</v>
          </cell>
          <cell r="E483">
            <v>1400</v>
          </cell>
          <cell r="F483">
            <v>1400</v>
          </cell>
        </row>
        <row r="484">
          <cell r="A484" t="str">
            <v>TP02.008</v>
          </cell>
          <cell r="B484" t="str">
            <v>Tubo de 4" x 20', Galvanizado</v>
          </cell>
          <cell r="C484" t="str">
            <v>u</v>
          </cell>
          <cell r="D484">
            <v>1</v>
          </cell>
          <cell r="E484">
            <v>2740</v>
          </cell>
          <cell r="F484">
            <v>2740</v>
          </cell>
        </row>
        <row r="485">
          <cell r="A485" t="str">
            <v>TP02.009</v>
          </cell>
          <cell r="B485" t="str">
            <v>Codo de 1/2" x 90, Galvanizado</v>
          </cell>
          <cell r="C485" t="str">
            <v>u</v>
          </cell>
          <cell r="D485">
            <v>1</v>
          </cell>
          <cell r="E485">
            <v>4.5</v>
          </cell>
          <cell r="F485">
            <v>4.5</v>
          </cell>
        </row>
        <row r="486">
          <cell r="A486" t="str">
            <v>TP02.010</v>
          </cell>
          <cell r="B486" t="str">
            <v>Codo de 3/4" x 90, Galvanizado</v>
          </cell>
          <cell r="C486" t="str">
            <v>u</v>
          </cell>
          <cell r="D486">
            <v>1</v>
          </cell>
          <cell r="E486">
            <v>6.4</v>
          </cell>
          <cell r="F486">
            <v>6.4</v>
          </cell>
        </row>
        <row r="487">
          <cell r="A487" t="str">
            <v>TP02.011</v>
          </cell>
          <cell r="B487" t="str">
            <v>Codo de 1" x 90, Galvanizado</v>
          </cell>
          <cell r="C487" t="str">
            <v>u</v>
          </cell>
          <cell r="D487">
            <v>1</v>
          </cell>
          <cell r="E487">
            <v>7</v>
          </cell>
          <cell r="F487">
            <v>7</v>
          </cell>
        </row>
        <row r="488">
          <cell r="A488" t="str">
            <v>TP02.012</v>
          </cell>
          <cell r="B488" t="str">
            <v>Codo de 1 1/2" x 90, Galvanizado</v>
          </cell>
          <cell r="C488" t="str">
            <v>u</v>
          </cell>
          <cell r="D488">
            <v>1</v>
          </cell>
          <cell r="E488">
            <v>17.5</v>
          </cell>
          <cell r="F488">
            <v>17.5</v>
          </cell>
        </row>
        <row r="489">
          <cell r="A489" t="str">
            <v>TP02.013</v>
          </cell>
          <cell r="B489" t="str">
            <v>Codo de 2" x 90, Galvanizado</v>
          </cell>
          <cell r="C489" t="str">
            <v>u</v>
          </cell>
          <cell r="D489">
            <v>1</v>
          </cell>
          <cell r="E489">
            <v>27</v>
          </cell>
          <cell r="F489">
            <v>27</v>
          </cell>
        </row>
        <row r="490">
          <cell r="A490" t="str">
            <v>TP02.014</v>
          </cell>
          <cell r="B490" t="str">
            <v>Codo de 2 1/2" x 90, Galvanizado</v>
          </cell>
          <cell r="C490" t="str">
            <v>u</v>
          </cell>
          <cell r="D490">
            <v>1</v>
          </cell>
          <cell r="E490">
            <v>35</v>
          </cell>
          <cell r="F490">
            <v>35</v>
          </cell>
        </row>
        <row r="491">
          <cell r="A491" t="str">
            <v>TP02.015</v>
          </cell>
          <cell r="B491" t="str">
            <v>Codo de 3" x 90, Galvanizado</v>
          </cell>
          <cell r="C491" t="str">
            <v>u</v>
          </cell>
          <cell r="D491">
            <v>1</v>
          </cell>
          <cell r="E491">
            <v>52</v>
          </cell>
          <cell r="F491">
            <v>52</v>
          </cell>
        </row>
        <row r="492">
          <cell r="A492" t="str">
            <v>TP02.016</v>
          </cell>
          <cell r="B492" t="str">
            <v>Codo de 4" x 90, Galvanizado</v>
          </cell>
          <cell r="C492" t="str">
            <v>u</v>
          </cell>
          <cell r="D492">
            <v>1</v>
          </cell>
          <cell r="E492">
            <v>126</v>
          </cell>
          <cell r="F492">
            <v>126</v>
          </cell>
        </row>
        <row r="493">
          <cell r="A493" t="str">
            <v>TP02.017</v>
          </cell>
          <cell r="B493" t="str">
            <v>Codo Niple de 1/2" x 90, Galvanizado</v>
          </cell>
          <cell r="C493" t="str">
            <v>u</v>
          </cell>
          <cell r="D493">
            <v>1</v>
          </cell>
          <cell r="E493">
            <v>5.5</v>
          </cell>
          <cell r="F493">
            <v>5.5</v>
          </cell>
        </row>
        <row r="494">
          <cell r="A494" t="str">
            <v>TP02.018</v>
          </cell>
          <cell r="B494" t="str">
            <v>Codo Niple de 3/4" x 90, Galvanizado</v>
          </cell>
          <cell r="C494" t="str">
            <v>u</v>
          </cell>
          <cell r="D494">
            <v>1</v>
          </cell>
          <cell r="E494">
            <v>6.3</v>
          </cell>
          <cell r="F494">
            <v>6.3</v>
          </cell>
        </row>
        <row r="495">
          <cell r="A495" t="str">
            <v>TP02.019</v>
          </cell>
          <cell r="B495" t="str">
            <v>Codo Niple de 1" x 90, Galvanizado</v>
          </cell>
          <cell r="C495" t="str">
            <v>u</v>
          </cell>
          <cell r="D495">
            <v>1</v>
          </cell>
          <cell r="E495">
            <v>11.25</v>
          </cell>
          <cell r="F495">
            <v>11.25</v>
          </cell>
        </row>
        <row r="496">
          <cell r="A496" t="str">
            <v>TP02.020</v>
          </cell>
          <cell r="B496" t="str">
            <v>Codo Niple de 1 1/2" x 90, Galvanizado</v>
          </cell>
          <cell r="C496" t="str">
            <v>u</v>
          </cell>
          <cell r="D496">
            <v>1</v>
          </cell>
          <cell r="E496">
            <v>15</v>
          </cell>
          <cell r="F496">
            <v>15</v>
          </cell>
        </row>
        <row r="497">
          <cell r="A497" t="str">
            <v>TP02.021</v>
          </cell>
          <cell r="B497" t="str">
            <v>Codo Niple de 2" x 90, Galvanizado</v>
          </cell>
          <cell r="C497" t="str">
            <v>u</v>
          </cell>
          <cell r="D497">
            <v>1</v>
          </cell>
          <cell r="E497">
            <v>21</v>
          </cell>
          <cell r="F497">
            <v>21</v>
          </cell>
        </row>
        <row r="498">
          <cell r="A498" t="str">
            <v>TP02.022</v>
          </cell>
          <cell r="B498" t="str">
            <v>Tee de 1/2" , Galvanizada</v>
          </cell>
          <cell r="C498" t="str">
            <v>u</v>
          </cell>
          <cell r="D498">
            <v>1</v>
          </cell>
          <cell r="E498">
            <v>4</v>
          </cell>
          <cell r="F498">
            <v>4</v>
          </cell>
        </row>
        <row r="499">
          <cell r="A499" t="str">
            <v>TP02.023</v>
          </cell>
          <cell r="B499" t="str">
            <v>Tee de 3/4" , Galvanizada</v>
          </cell>
          <cell r="C499" t="str">
            <v>u</v>
          </cell>
          <cell r="D499">
            <v>1</v>
          </cell>
          <cell r="E499">
            <v>5.5</v>
          </cell>
          <cell r="F499">
            <v>5.5</v>
          </cell>
        </row>
        <row r="500">
          <cell r="A500" t="str">
            <v>TP02.024</v>
          </cell>
          <cell r="B500" t="str">
            <v>Tee de 1" , Galvanizada</v>
          </cell>
          <cell r="C500" t="str">
            <v>u</v>
          </cell>
          <cell r="D500">
            <v>1</v>
          </cell>
          <cell r="E500">
            <v>11.5</v>
          </cell>
          <cell r="F500">
            <v>11.5</v>
          </cell>
        </row>
        <row r="501">
          <cell r="A501" t="str">
            <v>TP02.025</v>
          </cell>
          <cell r="B501" t="str">
            <v>Tee de 1 1/2" , Galvanizada</v>
          </cell>
          <cell r="C501" t="str">
            <v>u</v>
          </cell>
          <cell r="D501">
            <v>1</v>
          </cell>
          <cell r="E501">
            <v>22</v>
          </cell>
          <cell r="F501">
            <v>22</v>
          </cell>
        </row>
        <row r="502">
          <cell r="A502" t="str">
            <v>TP02.026</v>
          </cell>
          <cell r="B502" t="str">
            <v>Tee de 2" , Galvanizada</v>
          </cell>
          <cell r="C502" t="str">
            <v>u</v>
          </cell>
          <cell r="D502">
            <v>1</v>
          </cell>
          <cell r="E502">
            <v>45</v>
          </cell>
          <cell r="F502">
            <v>45</v>
          </cell>
        </row>
        <row r="503">
          <cell r="A503" t="str">
            <v>TP02.027</v>
          </cell>
          <cell r="B503" t="str">
            <v>Tee de 2 1/2" , Galvanizada</v>
          </cell>
          <cell r="C503" t="str">
            <v>u</v>
          </cell>
          <cell r="D503">
            <v>1</v>
          </cell>
          <cell r="E503">
            <v>70</v>
          </cell>
          <cell r="F503">
            <v>70</v>
          </cell>
        </row>
        <row r="504">
          <cell r="A504" t="str">
            <v>TP02.028</v>
          </cell>
          <cell r="B504" t="str">
            <v>Tee de 3" , Galvanizada</v>
          </cell>
          <cell r="C504" t="str">
            <v>u</v>
          </cell>
          <cell r="D504">
            <v>1</v>
          </cell>
          <cell r="E504">
            <v>92</v>
          </cell>
          <cell r="F504">
            <v>92</v>
          </cell>
        </row>
        <row r="505">
          <cell r="A505" t="str">
            <v>TP02.029</v>
          </cell>
          <cell r="B505" t="str">
            <v>Tee de 4" , Galvanizada</v>
          </cell>
          <cell r="C505" t="str">
            <v>u</v>
          </cell>
          <cell r="D505">
            <v>1</v>
          </cell>
          <cell r="E505">
            <v>165</v>
          </cell>
          <cell r="F505">
            <v>165</v>
          </cell>
        </row>
        <row r="506">
          <cell r="A506" t="str">
            <v>TP02.030</v>
          </cell>
          <cell r="B506" t="str">
            <v>Unión Universal de 1/2" , Galvanizada</v>
          </cell>
          <cell r="C506" t="str">
            <v>u</v>
          </cell>
          <cell r="D506">
            <v>1</v>
          </cell>
          <cell r="E506">
            <v>19.5</v>
          </cell>
          <cell r="F506">
            <v>19.5</v>
          </cell>
        </row>
        <row r="507">
          <cell r="A507" t="str">
            <v>TP02.031</v>
          </cell>
          <cell r="B507" t="str">
            <v>Unión Universal de 3/4" , Galvanizada</v>
          </cell>
          <cell r="C507" t="str">
            <v>u</v>
          </cell>
          <cell r="D507">
            <v>1</v>
          </cell>
          <cell r="E507">
            <v>25</v>
          </cell>
          <cell r="F507">
            <v>25</v>
          </cell>
        </row>
        <row r="508">
          <cell r="A508" t="str">
            <v>TP02.032</v>
          </cell>
          <cell r="B508" t="str">
            <v>Unión Universal de 1" , Galvanizada</v>
          </cell>
          <cell r="C508" t="str">
            <v>u</v>
          </cell>
          <cell r="D508">
            <v>1</v>
          </cell>
          <cell r="E508">
            <v>30</v>
          </cell>
          <cell r="F508">
            <v>30</v>
          </cell>
        </row>
        <row r="509">
          <cell r="A509" t="str">
            <v>TP02.033</v>
          </cell>
          <cell r="B509" t="str">
            <v>Unión Universal de 1 1/2" , Galvanizada</v>
          </cell>
          <cell r="C509" t="str">
            <v>u</v>
          </cell>
          <cell r="D509">
            <v>1</v>
          </cell>
          <cell r="E509">
            <v>52</v>
          </cell>
          <cell r="F509">
            <v>52</v>
          </cell>
        </row>
        <row r="510">
          <cell r="A510" t="str">
            <v>TP02.034</v>
          </cell>
          <cell r="B510" t="str">
            <v>Unión Universal de 2" , Galvanizada</v>
          </cell>
          <cell r="C510" t="str">
            <v>u</v>
          </cell>
          <cell r="D510">
            <v>1</v>
          </cell>
          <cell r="E510">
            <v>78</v>
          </cell>
          <cell r="F510">
            <v>78</v>
          </cell>
        </row>
        <row r="511">
          <cell r="A511" t="str">
            <v>TP02.035</v>
          </cell>
          <cell r="B511" t="str">
            <v>Unión Universal de 2 1/2" , Galvanizada</v>
          </cell>
          <cell r="C511" t="str">
            <v>u</v>
          </cell>
          <cell r="D511">
            <v>1</v>
          </cell>
          <cell r="E511">
            <v>96</v>
          </cell>
          <cell r="F511">
            <v>96</v>
          </cell>
        </row>
        <row r="512">
          <cell r="A512" t="str">
            <v>TP02.036</v>
          </cell>
          <cell r="B512" t="str">
            <v>Unión Universal de 3" , Galvanizada</v>
          </cell>
          <cell r="C512" t="str">
            <v>u</v>
          </cell>
          <cell r="D512">
            <v>1</v>
          </cell>
          <cell r="E512">
            <v>160</v>
          </cell>
          <cell r="F512">
            <v>160</v>
          </cell>
        </row>
        <row r="513">
          <cell r="A513" t="str">
            <v>TP02.037</v>
          </cell>
          <cell r="B513" t="str">
            <v>Unión Universal de 4" , Galvanizada</v>
          </cell>
          <cell r="C513" t="str">
            <v>u</v>
          </cell>
          <cell r="D513">
            <v>1</v>
          </cell>
          <cell r="E513">
            <v>416</v>
          </cell>
          <cell r="F513">
            <v>416</v>
          </cell>
        </row>
        <row r="514">
          <cell r="A514" t="str">
            <v>TP02.038</v>
          </cell>
          <cell r="B514" t="str">
            <v>Tapón Macho de 1/2" , Galvanizado</v>
          </cell>
          <cell r="C514" t="str">
            <v>u</v>
          </cell>
          <cell r="D514">
            <v>1</v>
          </cell>
          <cell r="E514">
            <v>3</v>
          </cell>
          <cell r="F514">
            <v>3</v>
          </cell>
        </row>
        <row r="515">
          <cell r="A515" t="str">
            <v>TP02.039</v>
          </cell>
          <cell r="B515" t="str">
            <v>Tapón Macho de 3/4" , Galvanizado</v>
          </cell>
          <cell r="C515" t="str">
            <v>u</v>
          </cell>
          <cell r="D515">
            <v>1</v>
          </cell>
          <cell r="E515">
            <v>3.3</v>
          </cell>
          <cell r="F515">
            <v>3.3</v>
          </cell>
        </row>
        <row r="516">
          <cell r="A516" t="str">
            <v>TP02.040</v>
          </cell>
          <cell r="B516" t="str">
            <v>Tapón Macho de 1" , Galvanizado</v>
          </cell>
          <cell r="C516" t="str">
            <v>u</v>
          </cell>
          <cell r="D516">
            <v>1</v>
          </cell>
          <cell r="E516">
            <v>4.4000000000000004</v>
          </cell>
          <cell r="F516">
            <v>4.4000000000000004</v>
          </cell>
        </row>
        <row r="517">
          <cell r="A517" t="str">
            <v>TP02.041</v>
          </cell>
          <cell r="B517" t="str">
            <v>Tapón Macho de 1 1/2" , Galvanizado</v>
          </cell>
          <cell r="C517" t="str">
            <v>u</v>
          </cell>
          <cell r="D517">
            <v>1</v>
          </cell>
          <cell r="E517">
            <v>5.75</v>
          </cell>
          <cell r="F517">
            <v>5.75</v>
          </cell>
        </row>
        <row r="518">
          <cell r="A518" t="str">
            <v>TP02.042</v>
          </cell>
          <cell r="B518" t="str">
            <v>Tapón Macho de 2" , Galvanizado</v>
          </cell>
          <cell r="C518" t="str">
            <v>u</v>
          </cell>
          <cell r="D518">
            <v>1</v>
          </cell>
          <cell r="E518">
            <v>6.75</v>
          </cell>
          <cell r="F518">
            <v>6.75</v>
          </cell>
        </row>
        <row r="519">
          <cell r="A519" t="str">
            <v>TP02.043</v>
          </cell>
          <cell r="B519" t="str">
            <v>Tapón Macho de 2 1/2" , Galvanizado</v>
          </cell>
          <cell r="C519" t="str">
            <v>u</v>
          </cell>
          <cell r="D519">
            <v>1</v>
          </cell>
          <cell r="E519">
            <v>16</v>
          </cell>
          <cell r="F519">
            <v>16</v>
          </cell>
        </row>
        <row r="520">
          <cell r="A520" t="str">
            <v>TP02.044</v>
          </cell>
          <cell r="B520" t="str">
            <v>Tapón Macho de 3" , Galvanizado</v>
          </cell>
          <cell r="C520" t="str">
            <v>u</v>
          </cell>
          <cell r="D520">
            <v>1</v>
          </cell>
          <cell r="E520">
            <v>32</v>
          </cell>
          <cell r="F520">
            <v>32</v>
          </cell>
        </row>
        <row r="521">
          <cell r="A521" t="str">
            <v>TP02.045</v>
          </cell>
          <cell r="B521" t="str">
            <v>Tapón Macho de 4" , Galvanizado</v>
          </cell>
          <cell r="C521" t="str">
            <v>u</v>
          </cell>
          <cell r="D521">
            <v>1</v>
          </cell>
          <cell r="E521">
            <v>56</v>
          </cell>
          <cell r="F521">
            <v>56</v>
          </cell>
        </row>
        <row r="522">
          <cell r="A522" t="str">
            <v>TP02.046</v>
          </cell>
          <cell r="B522" t="str">
            <v>Tapón Hembra de 1/2" , Galvanizado</v>
          </cell>
          <cell r="C522" t="str">
            <v>u</v>
          </cell>
          <cell r="D522">
            <v>1</v>
          </cell>
          <cell r="E522">
            <v>2.2000000000000002</v>
          </cell>
          <cell r="F522">
            <v>2.2000000000000002</v>
          </cell>
        </row>
        <row r="523">
          <cell r="A523" t="str">
            <v>TP02.047</v>
          </cell>
          <cell r="B523" t="str">
            <v>Tapón Hembra de 3/4" , Galvanizado</v>
          </cell>
          <cell r="C523" t="str">
            <v>u</v>
          </cell>
          <cell r="D523">
            <v>1</v>
          </cell>
          <cell r="E523">
            <v>2.75</v>
          </cell>
          <cell r="F523">
            <v>2.75</v>
          </cell>
        </row>
        <row r="524">
          <cell r="A524" t="str">
            <v>TP02.048</v>
          </cell>
          <cell r="B524" t="str">
            <v>Tapón Hembra de 1" , Galvanizado</v>
          </cell>
          <cell r="C524" t="str">
            <v>u</v>
          </cell>
          <cell r="D524">
            <v>1</v>
          </cell>
          <cell r="E524">
            <v>4</v>
          </cell>
          <cell r="F524">
            <v>4</v>
          </cell>
        </row>
        <row r="525">
          <cell r="A525" t="str">
            <v>TP02.049</v>
          </cell>
          <cell r="B525" t="str">
            <v>Tapón Hembra de 1 1/2" , Galvanizado</v>
          </cell>
          <cell r="C525" t="str">
            <v>u</v>
          </cell>
          <cell r="D525">
            <v>1</v>
          </cell>
          <cell r="E525">
            <v>10</v>
          </cell>
          <cell r="F525">
            <v>10</v>
          </cell>
        </row>
        <row r="526">
          <cell r="A526" t="str">
            <v>TP02.050</v>
          </cell>
          <cell r="B526" t="str">
            <v>Tapón Hembra de 2" , Galvanizado</v>
          </cell>
          <cell r="C526" t="str">
            <v>u</v>
          </cell>
          <cell r="D526">
            <v>1</v>
          </cell>
          <cell r="E526">
            <v>14</v>
          </cell>
          <cell r="F526">
            <v>14</v>
          </cell>
        </row>
        <row r="527">
          <cell r="A527" t="str">
            <v>TP02.051</v>
          </cell>
          <cell r="B527" t="str">
            <v>Tapón Hembra de 2 1/2" , Galvanizado</v>
          </cell>
          <cell r="C527" t="str">
            <v>u</v>
          </cell>
          <cell r="D527">
            <v>1</v>
          </cell>
          <cell r="E527">
            <v>21</v>
          </cell>
          <cell r="F527">
            <v>21</v>
          </cell>
        </row>
        <row r="528">
          <cell r="A528" t="str">
            <v>TP02.052</v>
          </cell>
          <cell r="B528" t="str">
            <v>Tapón Hembra de 3" , Galvanizado</v>
          </cell>
          <cell r="C528" t="str">
            <v>u</v>
          </cell>
          <cell r="D528">
            <v>1</v>
          </cell>
          <cell r="E528">
            <v>29</v>
          </cell>
          <cell r="F528">
            <v>29</v>
          </cell>
        </row>
        <row r="529">
          <cell r="A529" t="str">
            <v>TP02.053</v>
          </cell>
          <cell r="B529" t="str">
            <v>Tapón Hembra de 4" , Galvanizado</v>
          </cell>
          <cell r="C529" t="str">
            <v>u</v>
          </cell>
          <cell r="D529">
            <v>1</v>
          </cell>
          <cell r="E529">
            <v>48</v>
          </cell>
          <cell r="F529">
            <v>48</v>
          </cell>
        </row>
        <row r="530">
          <cell r="A530" t="str">
            <v>TP02.054</v>
          </cell>
          <cell r="B530" t="str">
            <v>Reducción "bushing" de 1/2" a 3/8", Galvanizada</v>
          </cell>
          <cell r="C530" t="str">
            <v>u</v>
          </cell>
          <cell r="D530">
            <v>1</v>
          </cell>
          <cell r="E530">
            <v>3.5</v>
          </cell>
          <cell r="F530">
            <v>3.5</v>
          </cell>
        </row>
        <row r="531">
          <cell r="A531" t="str">
            <v>TP02.055</v>
          </cell>
          <cell r="B531" t="str">
            <v>Reducción "bushing" de 3/4" a 1/2", Galvanizada</v>
          </cell>
          <cell r="C531" t="str">
            <v>u</v>
          </cell>
          <cell r="D531">
            <v>1</v>
          </cell>
          <cell r="E531">
            <v>3.75</v>
          </cell>
          <cell r="F531">
            <v>3.75</v>
          </cell>
        </row>
        <row r="532">
          <cell r="A532" t="str">
            <v>TP02.056</v>
          </cell>
          <cell r="B532" t="str">
            <v>Reducción "bushing" de 1" a 3/4", Galvanizada</v>
          </cell>
          <cell r="C532" t="str">
            <v>u</v>
          </cell>
          <cell r="D532">
            <v>1</v>
          </cell>
          <cell r="E532">
            <v>4</v>
          </cell>
          <cell r="F532">
            <v>4</v>
          </cell>
        </row>
        <row r="533">
          <cell r="A533" t="str">
            <v>TP02.057</v>
          </cell>
          <cell r="B533" t="str">
            <v>Reducción "bushing" de 2" a 3/4", Galvanizada</v>
          </cell>
          <cell r="C533" t="str">
            <v>u</v>
          </cell>
          <cell r="D533">
            <v>1</v>
          </cell>
          <cell r="E533">
            <v>14.25</v>
          </cell>
          <cell r="F533">
            <v>14.25</v>
          </cell>
        </row>
        <row r="534">
          <cell r="A534" t="str">
            <v>TP02.058</v>
          </cell>
          <cell r="B534" t="str">
            <v>Reducción "bushing" de 2" a 1", Galvanizada</v>
          </cell>
          <cell r="C534" t="str">
            <v>u</v>
          </cell>
          <cell r="D534">
            <v>1</v>
          </cell>
          <cell r="E534">
            <v>14.25</v>
          </cell>
          <cell r="F534">
            <v>14.25</v>
          </cell>
        </row>
        <row r="535">
          <cell r="A535" t="str">
            <v>TP02.059</v>
          </cell>
          <cell r="B535" t="str">
            <v>Reducción "bushing" de 2 1/2" a 1", Galvanizada</v>
          </cell>
          <cell r="C535" t="str">
            <v>u</v>
          </cell>
          <cell r="D535">
            <v>1</v>
          </cell>
          <cell r="E535">
            <v>24</v>
          </cell>
          <cell r="F535">
            <v>24</v>
          </cell>
        </row>
        <row r="536">
          <cell r="A536" t="str">
            <v>TP02.060</v>
          </cell>
          <cell r="B536" t="str">
            <v>Reducción copa de 1/2" a 3/8", Galvanizada</v>
          </cell>
          <cell r="C536" t="str">
            <v>u</v>
          </cell>
          <cell r="D536">
            <v>1</v>
          </cell>
          <cell r="E536">
            <v>3.75</v>
          </cell>
          <cell r="F536">
            <v>3.75</v>
          </cell>
        </row>
        <row r="537">
          <cell r="A537" t="str">
            <v>TP02.061</v>
          </cell>
          <cell r="B537" t="str">
            <v>Reducción copa de 3/4" a 1/2", Galvanizada</v>
          </cell>
          <cell r="C537" t="str">
            <v>u</v>
          </cell>
          <cell r="D537">
            <v>1</v>
          </cell>
          <cell r="E537">
            <v>5.5</v>
          </cell>
          <cell r="F537">
            <v>5.5</v>
          </cell>
        </row>
        <row r="538">
          <cell r="A538" t="str">
            <v>TP02.062</v>
          </cell>
          <cell r="B538" t="str">
            <v>Reducción copa de 1" a 3/4", Galvanizada</v>
          </cell>
          <cell r="C538" t="str">
            <v>u</v>
          </cell>
          <cell r="D538">
            <v>1</v>
          </cell>
          <cell r="E538">
            <v>7</v>
          </cell>
          <cell r="F538">
            <v>7</v>
          </cell>
        </row>
        <row r="539">
          <cell r="A539" t="str">
            <v>TP02.063</v>
          </cell>
          <cell r="B539" t="str">
            <v>Reducción copa de 2" a 3/4", Galvanizada</v>
          </cell>
          <cell r="C539" t="str">
            <v>u</v>
          </cell>
          <cell r="D539">
            <v>1</v>
          </cell>
          <cell r="E539">
            <v>18.5</v>
          </cell>
          <cell r="F539">
            <v>18.5</v>
          </cell>
        </row>
        <row r="540">
          <cell r="A540" t="str">
            <v>TP02.064</v>
          </cell>
          <cell r="B540" t="str">
            <v>Reducción copa de 2" a 1", Galvanizada</v>
          </cell>
          <cell r="C540" t="str">
            <v>u</v>
          </cell>
          <cell r="D540">
            <v>1</v>
          </cell>
          <cell r="E540">
            <v>18.5</v>
          </cell>
          <cell r="F540">
            <v>18.5</v>
          </cell>
        </row>
        <row r="541">
          <cell r="A541" t="str">
            <v>TP02.065</v>
          </cell>
          <cell r="B541" t="str">
            <v>Reducción copa de 2 1/2" a 1", Galvanizada</v>
          </cell>
          <cell r="C541" t="str">
            <v>u</v>
          </cell>
          <cell r="D541">
            <v>1</v>
          </cell>
          <cell r="E541">
            <v>25.75</v>
          </cell>
          <cell r="F541">
            <v>25.75</v>
          </cell>
        </row>
        <row r="542">
          <cell r="A542" t="str">
            <v>TP02.066</v>
          </cell>
          <cell r="B542" t="str">
            <v>Niple de 1/2" x 4", Galvanizado</v>
          </cell>
          <cell r="C542" t="str">
            <v>u</v>
          </cell>
          <cell r="D542">
            <v>1</v>
          </cell>
          <cell r="E542">
            <v>5</v>
          </cell>
          <cell r="F542">
            <v>5</v>
          </cell>
        </row>
        <row r="543">
          <cell r="A543" t="str">
            <v>TP02.067</v>
          </cell>
          <cell r="B543" t="str">
            <v>Niple de 3/4" x 4", Galvanizado</v>
          </cell>
          <cell r="C543" t="str">
            <v>u</v>
          </cell>
          <cell r="D543">
            <v>1</v>
          </cell>
          <cell r="E543">
            <v>14.5</v>
          </cell>
          <cell r="F543">
            <v>14.5</v>
          </cell>
        </row>
        <row r="544">
          <cell r="A544" t="str">
            <v>TP02.068</v>
          </cell>
          <cell r="B544" t="str">
            <v>Niple de 1" x 4", Galvanizado</v>
          </cell>
          <cell r="C544" t="str">
            <v>u</v>
          </cell>
          <cell r="D544">
            <v>1</v>
          </cell>
          <cell r="E544">
            <v>21.25</v>
          </cell>
          <cell r="F544">
            <v>21.25</v>
          </cell>
        </row>
        <row r="545">
          <cell r="A545" t="str">
            <v>TP02.069</v>
          </cell>
          <cell r="B545" t="str">
            <v>Niple de 1 1/2" x 4", Galvanizado</v>
          </cell>
          <cell r="C545" t="str">
            <v>u</v>
          </cell>
          <cell r="D545">
            <v>1</v>
          </cell>
          <cell r="E545">
            <v>16.2</v>
          </cell>
          <cell r="F545">
            <v>16.2</v>
          </cell>
        </row>
        <row r="546">
          <cell r="A546" t="str">
            <v>TP02.070</v>
          </cell>
          <cell r="B546" t="str">
            <v>Niple de 2" x 4", Galvanizado</v>
          </cell>
          <cell r="C546" t="str">
            <v>u</v>
          </cell>
          <cell r="D546">
            <v>1</v>
          </cell>
          <cell r="E546">
            <v>21.5</v>
          </cell>
          <cell r="F546">
            <v>21.5</v>
          </cell>
        </row>
        <row r="547">
          <cell r="A547" t="str">
            <v>TP02.071</v>
          </cell>
          <cell r="B547" t="str">
            <v>Rollo de Teflon de 1/2"</v>
          </cell>
          <cell r="C547" t="str">
            <v>u</v>
          </cell>
          <cell r="D547">
            <v>1</v>
          </cell>
          <cell r="E547">
            <v>3</v>
          </cell>
          <cell r="F547">
            <v>3</v>
          </cell>
        </row>
        <row r="548">
          <cell r="A548" t="str">
            <v>TP02.072</v>
          </cell>
          <cell r="B548" t="str">
            <v>Rollo de Teflon de 3/4"</v>
          </cell>
          <cell r="C548" t="str">
            <v>u</v>
          </cell>
          <cell r="D548">
            <v>1</v>
          </cell>
          <cell r="E548">
            <v>10.6</v>
          </cell>
          <cell r="F548">
            <v>10.6</v>
          </cell>
        </row>
        <row r="549">
          <cell r="A549" t="str">
            <v>TP03.</v>
          </cell>
          <cell r="B549" t="str">
            <v>Tuberías y Piezas PVC Presión</v>
          </cell>
          <cell r="D549" t="str">
            <v/>
          </cell>
          <cell r="F549" t="str">
            <v/>
          </cell>
        </row>
        <row r="550">
          <cell r="A550" t="str">
            <v>TP03.001</v>
          </cell>
          <cell r="B550" t="str">
            <v>Tubo de 1/2" x 20', PVC SCH-40</v>
          </cell>
          <cell r="C550" t="str">
            <v>u</v>
          </cell>
          <cell r="D550">
            <v>1</v>
          </cell>
          <cell r="E550">
            <v>42</v>
          </cell>
          <cell r="F550">
            <v>42</v>
          </cell>
        </row>
        <row r="551">
          <cell r="A551" t="str">
            <v>TP03.002</v>
          </cell>
          <cell r="B551" t="str">
            <v>Tubo de 3/4" x 20', PVC SCH-40</v>
          </cell>
          <cell r="C551" t="str">
            <v>u</v>
          </cell>
          <cell r="D551">
            <v>1</v>
          </cell>
          <cell r="E551">
            <v>55.5</v>
          </cell>
          <cell r="F551">
            <v>55.5</v>
          </cell>
        </row>
        <row r="552">
          <cell r="A552" t="str">
            <v>TP03.003</v>
          </cell>
          <cell r="B552" t="str">
            <v>Tubo de 1" x 20', PVC SCH-40</v>
          </cell>
          <cell r="C552" t="str">
            <v>u</v>
          </cell>
          <cell r="D552">
            <v>1</v>
          </cell>
          <cell r="E552">
            <v>74</v>
          </cell>
          <cell r="F552">
            <v>74</v>
          </cell>
        </row>
        <row r="553">
          <cell r="A553" t="str">
            <v>TP03.004</v>
          </cell>
          <cell r="B553" t="str">
            <v>Tubo de 1 1/2" x 20', PVC SCH-40</v>
          </cell>
          <cell r="C553" t="str">
            <v>u</v>
          </cell>
          <cell r="D553">
            <v>1</v>
          </cell>
          <cell r="E553">
            <v>130</v>
          </cell>
          <cell r="F553">
            <v>130</v>
          </cell>
        </row>
        <row r="554">
          <cell r="A554" t="str">
            <v>TP03.005</v>
          </cell>
          <cell r="B554" t="str">
            <v>Tubo de 2" x 20', PVC SCH-40</v>
          </cell>
          <cell r="C554" t="str">
            <v>u</v>
          </cell>
          <cell r="D554">
            <v>1</v>
          </cell>
          <cell r="E554">
            <v>185</v>
          </cell>
          <cell r="F554">
            <v>185</v>
          </cell>
        </row>
        <row r="555">
          <cell r="A555" t="str">
            <v>TP03.006</v>
          </cell>
          <cell r="B555" t="str">
            <v>Tubo de 3" x 20', PVC SCH-40</v>
          </cell>
          <cell r="C555" t="str">
            <v>u</v>
          </cell>
          <cell r="D555">
            <v>1</v>
          </cell>
          <cell r="E555">
            <v>324</v>
          </cell>
          <cell r="F555">
            <v>324</v>
          </cell>
        </row>
        <row r="556">
          <cell r="A556" t="str">
            <v>TP03.007</v>
          </cell>
          <cell r="B556" t="str">
            <v>Tubo de 4" x 20', PVC SCH-40</v>
          </cell>
          <cell r="C556" t="str">
            <v>u</v>
          </cell>
          <cell r="D556">
            <v>1</v>
          </cell>
          <cell r="E556">
            <v>519</v>
          </cell>
          <cell r="F556">
            <v>519</v>
          </cell>
        </row>
        <row r="557">
          <cell r="A557" t="str">
            <v>TP03.008</v>
          </cell>
          <cell r="B557" t="str">
            <v>Codo de 1/2" x 90, PVC Presión</v>
          </cell>
          <cell r="C557" t="str">
            <v>u</v>
          </cell>
          <cell r="D557">
            <v>1</v>
          </cell>
          <cell r="E557">
            <v>1.65</v>
          </cell>
          <cell r="F557">
            <v>1.65</v>
          </cell>
        </row>
        <row r="558">
          <cell r="A558" t="str">
            <v>TP03.009</v>
          </cell>
          <cell r="B558" t="str">
            <v>Codo de 3/4" x 90, PVC Presión</v>
          </cell>
          <cell r="C558" t="str">
            <v>u</v>
          </cell>
          <cell r="D558">
            <v>1</v>
          </cell>
          <cell r="E558">
            <v>2.35</v>
          </cell>
          <cell r="F558">
            <v>2.35</v>
          </cell>
        </row>
        <row r="559">
          <cell r="A559" t="str">
            <v>TP03.010</v>
          </cell>
          <cell r="B559" t="str">
            <v>Codo de 1" x 90, PVC Presión</v>
          </cell>
          <cell r="C559" t="str">
            <v>u</v>
          </cell>
          <cell r="D559">
            <v>1</v>
          </cell>
          <cell r="E559">
            <v>5</v>
          </cell>
          <cell r="F559">
            <v>5</v>
          </cell>
        </row>
        <row r="560">
          <cell r="A560" t="str">
            <v>TP03.011</v>
          </cell>
          <cell r="B560" t="str">
            <v>Codo de 1 1/2" x 90, PVC Presión</v>
          </cell>
          <cell r="C560" t="str">
            <v>u</v>
          </cell>
          <cell r="D560">
            <v>1</v>
          </cell>
          <cell r="E560">
            <v>10</v>
          </cell>
          <cell r="F560">
            <v>10</v>
          </cell>
        </row>
        <row r="561">
          <cell r="A561" t="str">
            <v>TP03.012</v>
          </cell>
          <cell r="B561" t="str">
            <v>Codo de 2" x 90, PVC Presión</v>
          </cell>
          <cell r="C561" t="str">
            <v>u</v>
          </cell>
          <cell r="D561">
            <v>1</v>
          </cell>
          <cell r="E561">
            <v>16.5</v>
          </cell>
          <cell r="F561">
            <v>16.5</v>
          </cell>
        </row>
        <row r="562">
          <cell r="A562" t="str">
            <v>TP03.013</v>
          </cell>
          <cell r="B562" t="str">
            <v>Codo de 3" x 90, PVC Presión</v>
          </cell>
          <cell r="C562" t="str">
            <v>u</v>
          </cell>
          <cell r="D562">
            <v>1</v>
          </cell>
          <cell r="E562">
            <v>50</v>
          </cell>
          <cell r="F562">
            <v>50</v>
          </cell>
        </row>
        <row r="563">
          <cell r="A563" t="str">
            <v>TP03.014</v>
          </cell>
          <cell r="B563" t="str">
            <v>Codo de 4" x 90, PVC Presión</v>
          </cell>
          <cell r="C563" t="str">
            <v>u</v>
          </cell>
          <cell r="D563">
            <v>1</v>
          </cell>
          <cell r="E563">
            <v>78</v>
          </cell>
          <cell r="F563">
            <v>78</v>
          </cell>
        </row>
        <row r="564">
          <cell r="A564" t="str">
            <v>TP03.015</v>
          </cell>
          <cell r="B564" t="str">
            <v>Codo de 6" x 90, PVC Presión</v>
          </cell>
          <cell r="C564" t="str">
            <v>u</v>
          </cell>
          <cell r="D564">
            <v>1</v>
          </cell>
          <cell r="E564">
            <v>320</v>
          </cell>
          <cell r="F564">
            <v>320</v>
          </cell>
        </row>
        <row r="565">
          <cell r="A565" t="str">
            <v>TP03.016</v>
          </cell>
          <cell r="B565" t="str">
            <v>Tee de 1/2" , PVC Presión</v>
          </cell>
          <cell r="C565" t="str">
            <v>u</v>
          </cell>
          <cell r="D565">
            <v>1</v>
          </cell>
          <cell r="E565">
            <v>2.5</v>
          </cell>
          <cell r="F565">
            <v>2.5</v>
          </cell>
        </row>
        <row r="566">
          <cell r="A566" t="str">
            <v>TP03.017</v>
          </cell>
          <cell r="B566" t="str">
            <v>Tee de 3/4" , PVC Presión</v>
          </cell>
          <cell r="C566" t="str">
            <v>u</v>
          </cell>
          <cell r="D566">
            <v>1</v>
          </cell>
          <cell r="E566">
            <v>3.25</v>
          </cell>
          <cell r="F566">
            <v>3.25</v>
          </cell>
        </row>
        <row r="567">
          <cell r="A567" t="str">
            <v>TP03.018</v>
          </cell>
          <cell r="B567" t="str">
            <v>Tee de 1" , PVC Presión</v>
          </cell>
          <cell r="C567" t="str">
            <v>u</v>
          </cell>
          <cell r="D567">
            <v>1</v>
          </cell>
          <cell r="E567">
            <v>7</v>
          </cell>
          <cell r="F567">
            <v>7</v>
          </cell>
        </row>
        <row r="568">
          <cell r="A568" t="str">
            <v>TP03.019</v>
          </cell>
          <cell r="B568" t="str">
            <v>Tee de 1 1/2" , PVC Presión</v>
          </cell>
          <cell r="C568" t="str">
            <v>u</v>
          </cell>
          <cell r="D568">
            <v>1</v>
          </cell>
          <cell r="E568">
            <v>14.5</v>
          </cell>
          <cell r="F568">
            <v>14.5</v>
          </cell>
        </row>
        <row r="569">
          <cell r="A569" t="str">
            <v>TP03.020</v>
          </cell>
          <cell r="B569" t="str">
            <v>Tee de 2" , PVC Presión</v>
          </cell>
          <cell r="C569" t="str">
            <v>u</v>
          </cell>
          <cell r="D569">
            <v>1</v>
          </cell>
          <cell r="E569">
            <v>24.5</v>
          </cell>
          <cell r="F569">
            <v>24.5</v>
          </cell>
        </row>
        <row r="570">
          <cell r="A570" t="str">
            <v>TP03.021</v>
          </cell>
          <cell r="B570" t="str">
            <v>Tee de 3" , PVC Presión</v>
          </cell>
          <cell r="C570" t="str">
            <v>u</v>
          </cell>
          <cell r="D570">
            <v>1</v>
          </cell>
          <cell r="E570">
            <v>88.8</v>
          </cell>
          <cell r="F570">
            <v>88.8</v>
          </cell>
        </row>
        <row r="571">
          <cell r="A571" t="str">
            <v>TP03.022</v>
          </cell>
          <cell r="B571" t="str">
            <v>Tee de 4" , PVC Presión</v>
          </cell>
          <cell r="C571" t="str">
            <v>u</v>
          </cell>
          <cell r="D571">
            <v>1</v>
          </cell>
          <cell r="E571">
            <v>144</v>
          </cell>
          <cell r="F571">
            <v>144</v>
          </cell>
        </row>
        <row r="572">
          <cell r="A572" t="str">
            <v>TP03.023</v>
          </cell>
          <cell r="B572" t="str">
            <v>Tee de 6" , PVC Presión</v>
          </cell>
          <cell r="C572" t="str">
            <v>u</v>
          </cell>
          <cell r="D572">
            <v>1</v>
          </cell>
          <cell r="E572">
            <v>355</v>
          </cell>
          <cell r="F572">
            <v>355</v>
          </cell>
        </row>
        <row r="573">
          <cell r="A573" t="str">
            <v>TP03.024</v>
          </cell>
          <cell r="B573" t="str">
            <v>Unión Universal de 1/2" , PVC Presión</v>
          </cell>
          <cell r="C573" t="str">
            <v>u</v>
          </cell>
          <cell r="D573">
            <v>1</v>
          </cell>
          <cell r="E573">
            <v>20</v>
          </cell>
          <cell r="F573">
            <v>20</v>
          </cell>
        </row>
        <row r="574">
          <cell r="A574" t="str">
            <v>TP03.025</v>
          </cell>
          <cell r="B574" t="str">
            <v>Unión Universal de 3/4" , PVC Presión</v>
          </cell>
          <cell r="C574" t="str">
            <v>u</v>
          </cell>
          <cell r="D574">
            <v>1</v>
          </cell>
          <cell r="E574">
            <v>27.5</v>
          </cell>
          <cell r="F574">
            <v>27.5</v>
          </cell>
        </row>
        <row r="575">
          <cell r="A575" t="str">
            <v>TP03.026</v>
          </cell>
          <cell r="B575" t="str">
            <v>Unión Universal de 1" , PVC Presión</v>
          </cell>
          <cell r="C575" t="str">
            <v>u</v>
          </cell>
          <cell r="D575">
            <v>1</v>
          </cell>
          <cell r="E575">
            <v>42</v>
          </cell>
          <cell r="F575">
            <v>42</v>
          </cell>
        </row>
        <row r="576">
          <cell r="A576" t="str">
            <v>TP03.027</v>
          </cell>
          <cell r="B576" t="str">
            <v>Unión Universal de 1 1/2" , PVC Presión</v>
          </cell>
          <cell r="C576" t="str">
            <v>u</v>
          </cell>
          <cell r="D576">
            <v>1</v>
          </cell>
          <cell r="E576">
            <v>69</v>
          </cell>
          <cell r="F576">
            <v>69</v>
          </cell>
        </row>
        <row r="577">
          <cell r="A577" t="str">
            <v>TP03.028</v>
          </cell>
          <cell r="B577" t="str">
            <v>Unión Universal de 2" , PVC Presión</v>
          </cell>
          <cell r="C577" t="str">
            <v>u</v>
          </cell>
          <cell r="D577">
            <v>1</v>
          </cell>
          <cell r="E577">
            <v>79</v>
          </cell>
          <cell r="F577">
            <v>79</v>
          </cell>
        </row>
        <row r="578">
          <cell r="A578" t="str">
            <v>TP03.029</v>
          </cell>
          <cell r="B578" t="str">
            <v>Unión Universal de 3" , PVC Presión</v>
          </cell>
          <cell r="C578" t="str">
            <v>u</v>
          </cell>
          <cell r="D578">
            <v>1</v>
          </cell>
          <cell r="E578">
            <v>166</v>
          </cell>
          <cell r="F578">
            <v>166</v>
          </cell>
        </row>
        <row r="579">
          <cell r="A579" t="str">
            <v>TP03.030</v>
          </cell>
          <cell r="B579" t="str">
            <v>Adaptador Macho de 1/2" , PVC Presión</v>
          </cell>
          <cell r="C579" t="str">
            <v>u</v>
          </cell>
          <cell r="D579">
            <v>1</v>
          </cell>
          <cell r="E579">
            <v>1.75</v>
          </cell>
          <cell r="F579">
            <v>1.75</v>
          </cell>
        </row>
        <row r="580">
          <cell r="A580" t="str">
            <v>TP03.031</v>
          </cell>
          <cell r="B580" t="str">
            <v>Adaptador Macho de 3/4" , PVC Presión</v>
          </cell>
          <cell r="C580" t="str">
            <v>u</v>
          </cell>
          <cell r="D580">
            <v>1</v>
          </cell>
          <cell r="E580">
            <v>2</v>
          </cell>
          <cell r="F580">
            <v>2</v>
          </cell>
        </row>
        <row r="581">
          <cell r="A581" t="str">
            <v>TP03.032</v>
          </cell>
          <cell r="B581" t="str">
            <v>Adaptador Macho de 1" , PVC Presión</v>
          </cell>
          <cell r="C581" t="str">
            <v>u</v>
          </cell>
          <cell r="D581">
            <v>1</v>
          </cell>
          <cell r="E581">
            <v>3</v>
          </cell>
          <cell r="F581">
            <v>3</v>
          </cell>
        </row>
        <row r="582">
          <cell r="A582" t="str">
            <v>TP03.033</v>
          </cell>
          <cell r="B582" t="str">
            <v>Adaptador Macho de 1 1/2" , PVC Presión</v>
          </cell>
          <cell r="C582" t="str">
            <v>u</v>
          </cell>
          <cell r="D582">
            <v>1</v>
          </cell>
          <cell r="E582">
            <v>6.25</v>
          </cell>
          <cell r="F582">
            <v>6.25</v>
          </cell>
        </row>
        <row r="583">
          <cell r="A583" t="str">
            <v>TP03.034</v>
          </cell>
          <cell r="B583" t="str">
            <v>Adaptador Macho de 2" , PVC Presión</v>
          </cell>
          <cell r="C583" t="str">
            <v>u</v>
          </cell>
          <cell r="D583">
            <v>1</v>
          </cell>
          <cell r="E583">
            <v>8.25</v>
          </cell>
          <cell r="F583">
            <v>8.25</v>
          </cell>
        </row>
        <row r="584">
          <cell r="A584" t="str">
            <v>TP03.035</v>
          </cell>
          <cell r="B584" t="str">
            <v>Adaptador Macho de 3" , PVC Presión</v>
          </cell>
          <cell r="C584" t="str">
            <v>u</v>
          </cell>
          <cell r="D584">
            <v>1</v>
          </cell>
          <cell r="E584">
            <v>30</v>
          </cell>
          <cell r="F584">
            <v>30</v>
          </cell>
        </row>
        <row r="585">
          <cell r="A585" t="str">
            <v>TP03.036</v>
          </cell>
          <cell r="B585" t="str">
            <v>Adaptador Macho de 4" , PVC Presión</v>
          </cell>
          <cell r="C585" t="str">
            <v>u</v>
          </cell>
          <cell r="D585">
            <v>1</v>
          </cell>
          <cell r="E585">
            <v>48</v>
          </cell>
          <cell r="F585">
            <v>48</v>
          </cell>
        </row>
        <row r="586">
          <cell r="A586" t="str">
            <v>TP03.037</v>
          </cell>
          <cell r="B586" t="str">
            <v>Adaptador Hembra de 1/2" , PVC Presión</v>
          </cell>
          <cell r="C586" t="str">
            <v>u</v>
          </cell>
          <cell r="D586">
            <v>1</v>
          </cell>
          <cell r="E586">
            <v>1.5</v>
          </cell>
          <cell r="F586">
            <v>1.5</v>
          </cell>
        </row>
        <row r="587">
          <cell r="A587" t="str">
            <v>TP03.038</v>
          </cell>
          <cell r="B587" t="str">
            <v>Adaptador Hembra de 3/4" , PVC Presión</v>
          </cell>
          <cell r="C587" t="str">
            <v>u</v>
          </cell>
          <cell r="D587">
            <v>1</v>
          </cell>
          <cell r="E587">
            <v>2.1</v>
          </cell>
          <cell r="F587">
            <v>2.1</v>
          </cell>
        </row>
        <row r="588">
          <cell r="A588" t="str">
            <v>TP03.039</v>
          </cell>
          <cell r="B588" t="str">
            <v>Adaptador Hembra de 1" , PVC Presión</v>
          </cell>
          <cell r="C588" t="str">
            <v>u</v>
          </cell>
          <cell r="D588">
            <v>1</v>
          </cell>
          <cell r="E588">
            <v>3.35</v>
          </cell>
          <cell r="F588">
            <v>3.35</v>
          </cell>
        </row>
        <row r="589">
          <cell r="A589" t="str">
            <v>TP03.040</v>
          </cell>
          <cell r="B589" t="str">
            <v>Adaptador Hembra de 1 1/2" , PVC Presión</v>
          </cell>
          <cell r="C589" t="str">
            <v>u</v>
          </cell>
          <cell r="D589">
            <v>1</v>
          </cell>
          <cell r="E589">
            <v>6.95</v>
          </cell>
          <cell r="F589">
            <v>6.95</v>
          </cell>
        </row>
        <row r="590">
          <cell r="A590" t="str">
            <v>TP03.041</v>
          </cell>
          <cell r="B590" t="str">
            <v>Adaptador Hembra de 2" , PVC Presión</v>
          </cell>
          <cell r="C590" t="str">
            <v>u</v>
          </cell>
          <cell r="D590">
            <v>1</v>
          </cell>
          <cell r="E590">
            <v>9</v>
          </cell>
          <cell r="F590">
            <v>9</v>
          </cell>
        </row>
        <row r="591">
          <cell r="A591" t="str">
            <v>TP03.042</v>
          </cell>
          <cell r="B591" t="str">
            <v>Adaptador Hembra de 3" , PVC Presión</v>
          </cell>
          <cell r="C591" t="str">
            <v>u</v>
          </cell>
          <cell r="D591">
            <v>1</v>
          </cell>
          <cell r="E591">
            <v>20</v>
          </cell>
          <cell r="F591">
            <v>20</v>
          </cell>
        </row>
        <row r="592">
          <cell r="A592" t="str">
            <v>TP03.043</v>
          </cell>
          <cell r="B592" t="str">
            <v>Adaptador Hembra de 4" , PVC Presión</v>
          </cell>
          <cell r="C592" t="str">
            <v>u</v>
          </cell>
          <cell r="D592">
            <v>1</v>
          </cell>
          <cell r="E592">
            <v>28</v>
          </cell>
          <cell r="F592">
            <v>28</v>
          </cell>
        </row>
        <row r="593">
          <cell r="A593" t="str">
            <v>TP03.044</v>
          </cell>
          <cell r="B593" t="str">
            <v>Reducción  de 3/4" a 1/2", PVC Presión</v>
          </cell>
          <cell r="C593" t="str">
            <v>u</v>
          </cell>
          <cell r="D593">
            <v>1</v>
          </cell>
          <cell r="E593">
            <v>2</v>
          </cell>
          <cell r="F593">
            <v>2</v>
          </cell>
        </row>
        <row r="594">
          <cell r="A594" t="str">
            <v>TP03.045</v>
          </cell>
          <cell r="B594" t="str">
            <v>Reducción  de 1 1/2" a 1", PVC Presión</v>
          </cell>
          <cell r="C594" t="str">
            <v>u</v>
          </cell>
          <cell r="D594">
            <v>1</v>
          </cell>
          <cell r="E594">
            <v>8.25</v>
          </cell>
          <cell r="F594">
            <v>8.25</v>
          </cell>
        </row>
        <row r="595">
          <cell r="A595" t="str">
            <v>TP03.046</v>
          </cell>
          <cell r="B595" t="str">
            <v>Reducción  de 2" a 1", PVC Presión</v>
          </cell>
          <cell r="C595" t="str">
            <v>u</v>
          </cell>
          <cell r="D595">
            <v>1</v>
          </cell>
          <cell r="E595">
            <v>10</v>
          </cell>
          <cell r="F595">
            <v>10</v>
          </cell>
        </row>
        <row r="596">
          <cell r="A596" t="str">
            <v>TP03.047</v>
          </cell>
          <cell r="B596" t="str">
            <v>Reducción  de 4" a 2", PVC Presión</v>
          </cell>
          <cell r="C596" t="str">
            <v>u</v>
          </cell>
          <cell r="D596">
            <v>1</v>
          </cell>
          <cell r="E596">
            <v>39</v>
          </cell>
          <cell r="F596">
            <v>39</v>
          </cell>
        </row>
        <row r="597">
          <cell r="A597" t="str">
            <v>TP03.048</v>
          </cell>
          <cell r="B597" t="str">
            <v>Reducción  de 4" a 3", PVC Presión</v>
          </cell>
          <cell r="C597" t="str">
            <v>u</v>
          </cell>
          <cell r="D597">
            <v>1</v>
          </cell>
          <cell r="E597">
            <v>39</v>
          </cell>
          <cell r="F597">
            <v>39</v>
          </cell>
        </row>
        <row r="598">
          <cell r="A598" t="str">
            <v>PI</v>
          </cell>
          <cell r="B598" t="str">
            <v>PINTURAS</v>
          </cell>
        </row>
        <row r="599">
          <cell r="A599" t="str">
            <v>PI01.001</v>
          </cell>
          <cell r="B599" t="str">
            <v>Latex Eonómica o Pintex</v>
          </cell>
          <cell r="C599" t="str">
            <v>gl</v>
          </cell>
          <cell r="D599">
            <v>1</v>
          </cell>
          <cell r="E599">
            <v>66</v>
          </cell>
          <cell r="F599">
            <v>66</v>
          </cell>
        </row>
        <row r="600">
          <cell r="A600" t="str">
            <v>PI01.002</v>
          </cell>
          <cell r="B600" t="str">
            <v>Acrílica Blanco</v>
          </cell>
          <cell r="C600" t="str">
            <v>gl</v>
          </cell>
          <cell r="D600">
            <v>1</v>
          </cell>
          <cell r="E600">
            <v>105</v>
          </cell>
          <cell r="F600">
            <v>105</v>
          </cell>
        </row>
        <row r="601">
          <cell r="A601" t="str">
            <v>PI01.003</v>
          </cell>
          <cell r="B601" t="str">
            <v>Acrílica (colores separados)</v>
          </cell>
          <cell r="C601" t="str">
            <v>gl</v>
          </cell>
          <cell r="D601">
            <v>1</v>
          </cell>
          <cell r="E601">
            <v>275</v>
          </cell>
          <cell r="F601">
            <v>275</v>
          </cell>
        </row>
        <row r="602">
          <cell r="A602" t="str">
            <v>PI01.004</v>
          </cell>
          <cell r="B602" t="str">
            <v>Mantenimiento</v>
          </cell>
          <cell r="C602" t="str">
            <v>gl</v>
          </cell>
          <cell r="D602">
            <v>1</v>
          </cell>
          <cell r="E602">
            <v>158</v>
          </cell>
          <cell r="F602">
            <v>158</v>
          </cell>
        </row>
        <row r="603">
          <cell r="A603" t="str">
            <v>PI01.005</v>
          </cell>
          <cell r="B603" t="str">
            <v>Mantenimiento Oxido Rojo</v>
          </cell>
          <cell r="C603" t="str">
            <v>gl</v>
          </cell>
          <cell r="D603">
            <v>1</v>
          </cell>
          <cell r="E603">
            <v>153</v>
          </cell>
          <cell r="F603">
            <v>153</v>
          </cell>
        </row>
        <row r="604">
          <cell r="A604" t="str">
            <v>PI01.006</v>
          </cell>
          <cell r="B604" t="str">
            <v>Aguarrás Popular</v>
          </cell>
          <cell r="C604" t="str">
            <v>gl</v>
          </cell>
          <cell r="D604">
            <v>1</v>
          </cell>
          <cell r="E604">
            <v>50</v>
          </cell>
          <cell r="F604">
            <v>50</v>
          </cell>
        </row>
        <row r="605">
          <cell r="A605" t="str">
            <v>PI01.007</v>
          </cell>
          <cell r="B605" t="str">
            <v>Thinner "corriente"</v>
          </cell>
          <cell r="C605" t="str">
            <v>gl</v>
          </cell>
          <cell r="D605">
            <v>1</v>
          </cell>
          <cell r="E605">
            <v>49.95</v>
          </cell>
          <cell r="F605">
            <v>49.95</v>
          </cell>
        </row>
        <row r="606">
          <cell r="A606" t="str">
            <v>PI02.001</v>
          </cell>
          <cell r="B606" t="str">
            <v>Pintura Epóxica</v>
          </cell>
          <cell r="C606" t="str">
            <v>gl</v>
          </cell>
          <cell r="D606">
            <v>1</v>
          </cell>
          <cell r="E606">
            <v>315</v>
          </cell>
          <cell r="F606">
            <v>315</v>
          </cell>
        </row>
        <row r="607">
          <cell r="A607" t="str">
            <v>PI02.002</v>
          </cell>
          <cell r="B607" t="str">
            <v>Ferré</v>
          </cell>
          <cell r="C607" t="str">
            <v>gl</v>
          </cell>
          <cell r="D607">
            <v>1</v>
          </cell>
          <cell r="E607">
            <v>158</v>
          </cell>
          <cell r="F607">
            <v>158</v>
          </cell>
        </row>
        <row r="608">
          <cell r="A608" t="str">
            <v>PI03.001</v>
          </cell>
          <cell r="B608" t="str">
            <v>Piedra sobre Paredes</v>
          </cell>
          <cell r="C608" t="str">
            <v>m2</v>
          </cell>
          <cell r="D608">
            <v>1</v>
          </cell>
          <cell r="E608">
            <v>2</v>
          </cell>
          <cell r="F608">
            <v>2</v>
          </cell>
        </row>
        <row r="609">
          <cell r="A609" t="str">
            <v>PI04.001</v>
          </cell>
          <cell r="B609" t="str">
            <v>Brocha de 4"</v>
          </cell>
          <cell r="C609" t="str">
            <v>ud</v>
          </cell>
          <cell r="D609">
            <v>1.08</v>
          </cell>
          <cell r="E609">
            <v>12</v>
          </cell>
          <cell r="F609">
            <v>12.96</v>
          </cell>
        </row>
        <row r="610">
          <cell r="A610" t="str">
            <v>PZ</v>
          </cell>
          <cell r="B610" t="str">
            <v>PISOS Y ZOCALOS</v>
          </cell>
          <cell r="D610" t="str">
            <v/>
          </cell>
          <cell r="F610" t="str">
            <v/>
          </cell>
        </row>
        <row r="611">
          <cell r="A611" t="str">
            <v>PZ01.</v>
          </cell>
          <cell r="B611" t="str">
            <v>Piso y Zócalos</v>
          </cell>
          <cell r="D611" t="str">
            <v/>
          </cell>
          <cell r="F611" t="str">
            <v/>
          </cell>
        </row>
        <row r="612">
          <cell r="A612" t="str">
            <v>PZ01.001</v>
          </cell>
          <cell r="B612" t="str">
            <v>Piso granito Blanco, 30x30</v>
          </cell>
          <cell r="C612" t="str">
            <v>u</v>
          </cell>
          <cell r="D612">
            <v>1.08</v>
          </cell>
          <cell r="E612">
            <v>16</v>
          </cell>
          <cell r="F612">
            <v>17.28</v>
          </cell>
        </row>
        <row r="613">
          <cell r="A613" t="str">
            <v>PZ01.006</v>
          </cell>
          <cell r="B613" t="str">
            <v>Zócalos granito blanco, 30x07</v>
          </cell>
          <cell r="C613" t="str">
            <v>m</v>
          </cell>
          <cell r="D613">
            <v>1.08</v>
          </cell>
          <cell r="E613">
            <v>28.37</v>
          </cell>
          <cell r="F613">
            <v>30.64</v>
          </cell>
        </row>
        <row r="614">
          <cell r="A614" t="str">
            <v>PZ01.011</v>
          </cell>
          <cell r="B614" t="str">
            <v>Acarreo pisos de granito y mosaicos</v>
          </cell>
          <cell r="C614" t="str">
            <v>u</v>
          </cell>
          <cell r="D614">
            <v>1.08</v>
          </cell>
          <cell r="E614">
            <v>0.74</v>
          </cell>
          <cell r="F614">
            <v>0.8</v>
          </cell>
        </row>
        <row r="615">
          <cell r="A615" t="str">
            <v>PZ01.012</v>
          </cell>
          <cell r="B615" t="str">
            <v>Acarreo zócalos de granito y mosaicos</v>
          </cell>
          <cell r="C615" t="str">
            <v>u</v>
          </cell>
          <cell r="D615">
            <v>1.08</v>
          </cell>
          <cell r="E615">
            <v>0.18</v>
          </cell>
          <cell r="F615">
            <v>0.19</v>
          </cell>
        </row>
        <row r="616">
          <cell r="A616" t="str">
            <v>PZ01.013</v>
          </cell>
          <cell r="B616" t="str">
            <v>Derretido blanco</v>
          </cell>
          <cell r="C616" t="str">
            <v>fda</v>
          </cell>
          <cell r="D616">
            <v>1.08</v>
          </cell>
          <cell r="E616">
            <v>205.57</v>
          </cell>
          <cell r="F616">
            <v>222.02</v>
          </cell>
        </row>
        <row r="617">
          <cell r="A617" t="str">
            <v>PZ01.014</v>
          </cell>
          <cell r="B617" t="str">
            <v>Derretido gris</v>
          </cell>
          <cell r="C617" t="str">
            <v>fda</v>
          </cell>
          <cell r="D617">
            <v>1.08</v>
          </cell>
          <cell r="E617">
            <v>121.28</v>
          </cell>
          <cell r="F617">
            <v>130.97999999999999</v>
          </cell>
        </row>
        <row r="618">
          <cell r="A618" t="str">
            <v>PZ01.015</v>
          </cell>
          <cell r="B618" t="str">
            <v>Derretido Color</v>
          </cell>
          <cell r="C618" t="str">
            <v>fda</v>
          </cell>
          <cell r="D618">
            <v>1.08</v>
          </cell>
          <cell r="E618">
            <v>268.44</v>
          </cell>
          <cell r="F618">
            <v>289.92</v>
          </cell>
        </row>
        <row r="619">
          <cell r="A619" t="str">
            <v>PZ01.018</v>
          </cell>
          <cell r="B619" t="str">
            <v>Corte de chazos de 30</v>
          </cell>
          <cell r="C619" t="str">
            <v>u</v>
          </cell>
          <cell r="D619">
            <v>1</v>
          </cell>
          <cell r="E619">
            <v>2.1</v>
          </cell>
          <cell r="F619">
            <v>2.1</v>
          </cell>
        </row>
        <row r="620">
          <cell r="A620" t="str">
            <v>PZ01.021</v>
          </cell>
          <cell r="B620" t="str">
            <v>Corte de Zócalos</v>
          </cell>
          <cell r="C620" t="str">
            <v>u</v>
          </cell>
          <cell r="D620">
            <v>1</v>
          </cell>
          <cell r="E620">
            <v>1.3</v>
          </cell>
          <cell r="F620">
            <v>1.3</v>
          </cell>
        </row>
        <row r="621">
          <cell r="A621" t="str">
            <v>PZ01.103</v>
          </cell>
          <cell r="B621" t="str">
            <v>Cinta antiresvalante</v>
          </cell>
          <cell r="C621" t="str">
            <v>yd</v>
          </cell>
          <cell r="D621">
            <v>1.08</v>
          </cell>
          <cell r="E621">
            <v>21</v>
          </cell>
          <cell r="F621">
            <v>22.68</v>
          </cell>
        </row>
        <row r="622">
          <cell r="A622" t="str">
            <v>PZ01.201</v>
          </cell>
          <cell r="B622" t="str">
            <v>Vibrazo Rojo, 30x30</v>
          </cell>
          <cell r="C622" t="str">
            <v>u</v>
          </cell>
          <cell r="D622">
            <v>1.08</v>
          </cell>
          <cell r="E622">
            <v>26</v>
          </cell>
          <cell r="F622">
            <v>28.08</v>
          </cell>
        </row>
        <row r="623">
          <cell r="A623" t="str">
            <v>PZ01.202</v>
          </cell>
          <cell r="B623" t="str">
            <v>Vibrazo Gris, 30x30</v>
          </cell>
          <cell r="C623" t="str">
            <v>u</v>
          </cell>
          <cell r="D623">
            <v>1.08</v>
          </cell>
          <cell r="E623">
            <v>18.600000000000001</v>
          </cell>
          <cell r="F623">
            <v>20.09</v>
          </cell>
        </row>
        <row r="624">
          <cell r="A624" t="str">
            <v>PZ01.203</v>
          </cell>
          <cell r="B624" t="str">
            <v>Vibrazo Blanco, 30x30</v>
          </cell>
          <cell r="C624" t="str">
            <v>u</v>
          </cell>
          <cell r="D624">
            <v>1.08</v>
          </cell>
          <cell r="E624">
            <v>20.86</v>
          </cell>
          <cell r="F624">
            <v>22.53</v>
          </cell>
        </row>
        <row r="625">
          <cell r="A625" t="str">
            <v>PZ01.204</v>
          </cell>
          <cell r="B625" t="str">
            <v>Vibrazo Verde, 30x30</v>
          </cell>
          <cell r="C625" t="str">
            <v>u</v>
          </cell>
          <cell r="D625">
            <v>1.08</v>
          </cell>
          <cell r="E625">
            <v>33</v>
          </cell>
          <cell r="F625">
            <v>35.64</v>
          </cell>
        </row>
        <row r="626">
          <cell r="A626" t="str">
            <v>PZ01.221</v>
          </cell>
          <cell r="B626" t="str">
            <v>Zócalos Vibrazo Rojo</v>
          </cell>
          <cell r="C626" t="str">
            <v>ml</v>
          </cell>
          <cell r="D626">
            <v>1.08</v>
          </cell>
          <cell r="E626">
            <v>39</v>
          </cell>
          <cell r="F626">
            <v>42.12</v>
          </cell>
        </row>
        <row r="627">
          <cell r="A627" t="str">
            <v>PZ01.222</v>
          </cell>
          <cell r="B627" t="str">
            <v>Zócalos Vibrazo Gris</v>
          </cell>
          <cell r="C627" t="str">
            <v>ml</v>
          </cell>
          <cell r="D627">
            <v>1.08</v>
          </cell>
          <cell r="E627">
            <v>21</v>
          </cell>
          <cell r="F627">
            <v>22.68</v>
          </cell>
        </row>
        <row r="628">
          <cell r="A628" t="str">
            <v>PZ01.223</v>
          </cell>
          <cell r="B628" t="str">
            <v>Zócalos Vibrazo Blanco</v>
          </cell>
          <cell r="C628" t="str">
            <v>ml</v>
          </cell>
          <cell r="D628">
            <v>1.08</v>
          </cell>
          <cell r="E628">
            <v>28</v>
          </cell>
          <cell r="F628">
            <v>30.24</v>
          </cell>
        </row>
        <row r="629">
          <cell r="A629" t="str">
            <v>PZ01.224</v>
          </cell>
          <cell r="B629" t="str">
            <v>Zócalos Vibrazo Verde</v>
          </cell>
          <cell r="C629" t="str">
            <v>ml</v>
          </cell>
          <cell r="D629">
            <v>1.08</v>
          </cell>
          <cell r="E629">
            <v>53</v>
          </cell>
          <cell r="F629">
            <v>57.24</v>
          </cell>
        </row>
        <row r="630">
          <cell r="A630" t="str">
            <v>PZ01.241</v>
          </cell>
          <cell r="B630" t="str">
            <v>Escalones de Vibrazo Rojo Rústico</v>
          </cell>
          <cell r="C630" t="str">
            <v>ml</v>
          </cell>
          <cell r="D630">
            <v>1.08</v>
          </cell>
          <cell r="E630">
            <v>321.11</v>
          </cell>
          <cell r="F630">
            <v>346.8</v>
          </cell>
        </row>
        <row r="631">
          <cell r="A631" t="str">
            <v>PZ01.242</v>
          </cell>
          <cell r="B631" t="str">
            <v>Acarreo Escalones de Vibrazo Rústico</v>
          </cell>
          <cell r="C631" t="str">
            <v>ml</v>
          </cell>
          <cell r="D631">
            <v>1.08</v>
          </cell>
          <cell r="E631">
            <v>5.71</v>
          </cell>
          <cell r="F631">
            <v>6.17</v>
          </cell>
        </row>
        <row r="632">
          <cell r="A632" t="str">
            <v>PZ01.243</v>
          </cell>
          <cell r="B632" t="str">
            <v>Escalones de Vibrazo Gris</v>
          </cell>
          <cell r="C632" t="str">
            <v>ml</v>
          </cell>
          <cell r="D632">
            <v>1.08</v>
          </cell>
          <cell r="E632">
            <v>195</v>
          </cell>
          <cell r="F632">
            <v>210.6</v>
          </cell>
        </row>
        <row r="633">
          <cell r="A633" t="str">
            <v>PZ01.244</v>
          </cell>
          <cell r="B633" t="str">
            <v>Escalones de Vibrazo Blanco</v>
          </cell>
          <cell r="C633" t="str">
            <v>ml</v>
          </cell>
          <cell r="D633">
            <v>1.08</v>
          </cell>
          <cell r="E633">
            <v>245</v>
          </cell>
          <cell r="F633">
            <v>264.60000000000002</v>
          </cell>
        </row>
        <row r="634">
          <cell r="A634" t="str">
            <v>PZ01.245</v>
          </cell>
          <cell r="B634" t="str">
            <v>Escalones de Vibrazo Verde</v>
          </cell>
          <cell r="C634" t="str">
            <v>ml</v>
          </cell>
          <cell r="D634">
            <v>1.08</v>
          </cell>
          <cell r="E634">
            <v>420</v>
          </cell>
          <cell r="F634">
            <v>453.6</v>
          </cell>
        </row>
        <row r="635">
          <cell r="A635" t="str">
            <v>PZ01.301</v>
          </cell>
          <cell r="B635" t="str">
            <v>Madera (Nogal y Maple) para Pisos</v>
          </cell>
          <cell r="C635" t="str">
            <v>p2</v>
          </cell>
          <cell r="D635">
            <v>1</v>
          </cell>
          <cell r="E635">
            <v>48</v>
          </cell>
          <cell r="F635">
            <v>48</v>
          </cell>
        </row>
        <row r="636">
          <cell r="A636" t="str">
            <v>PZ01.302</v>
          </cell>
          <cell r="B636" t="str">
            <v>Madera (Yatabuas) para Pisos</v>
          </cell>
          <cell r="C636" t="str">
            <v>p2</v>
          </cell>
          <cell r="D636">
            <v>1</v>
          </cell>
          <cell r="E636">
            <v>48</v>
          </cell>
          <cell r="F636">
            <v>48</v>
          </cell>
        </row>
        <row r="637">
          <cell r="A637" t="str">
            <v>PZ01.311</v>
          </cell>
          <cell r="B637" t="str">
            <v>Pisos Madera (Importados) - Costo Menor</v>
          </cell>
          <cell r="C637" t="str">
            <v>m2</v>
          </cell>
          <cell r="D637">
            <v>1.08</v>
          </cell>
          <cell r="E637">
            <v>645</v>
          </cell>
          <cell r="F637">
            <v>696.6</v>
          </cell>
        </row>
        <row r="638">
          <cell r="A638" t="str">
            <v>PZ01.312</v>
          </cell>
          <cell r="B638" t="str">
            <v>Pisos Madera (Importados) - Costo Medio</v>
          </cell>
          <cell r="C638" t="str">
            <v>m2</v>
          </cell>
          <cell r="D638">
            <v>1.08</v>
          </cell>
          <cell r="E638">
            <v>750</v>
          </cell>
          <cell r="F638">
            <v>810</v>
          </cell>
        </row>
        <row r="639">
          <cell r="A639" t="str">
            <v>PZ01.313</v>
          </cell>
          <cell r="B639" t="str">
            <v>Pisos Madera (Importados) - Costo Mayor</v>
          </cell>
          <cell r="C639" t="str">
            <v>m2</v>
          </cell>
          <cell r="D639">
            <v>1.08</v>
          </cell>
          <cell r="E639">
            <v>817</v>
          </cell>
          <cell r="F639">
            <v>882.36</v>
          </cell>
        </row>
        <row r="640">
          <cell r="A640" t="str">
            <v>PZ01.321</v>
          </cell>
          <cell r="B640" t="str">
            <v>Acarreo Pisos de Madera</v>
          </cell>
          <cell r="C640" t="str">
            <v>m2</v>
          </cell>
          <cell r="D640">
            <v>1</v>
          </cell>
          <cell r="E640">
            <v>11</v>
          </cell>
          <cell r="F640">
            <v>11</v>
          </cell>
        </row>
        <row r="641">
          <cell r="A641" t="str">
            <v>PZ01.361</v>
          </cell>
          <cell r="B641" t="str">
            <v>Colocación de Pisos de Madera (Importados)</v>
          </cell>
          <cell r="C641" t="str">
            <v>m2</v>
          </cell>
          <cell r="D641">
            <v>1</v>
          </cell>
          <cell r="E641">
            <v>80</v>
          </cell>
          <cell r="F641">
            <v>80</v>
          </cell>
        </row>
        <row r="642">
          <cell r="A642" t="str">
            <v>PZ02.</v>
          </cell>
          <cell r="B642" t="str">
            <v>Pulimento y Brillado Pisos</v>
          </cell>
          <cell r="D642" t="str">
            <v/>
          </cell>
          <cell r="F642" t="str">
            <v/>
          </cell>
        </row>
        <row r="643">
          <cell r="A643" t="str">
            <v>PZ02.001</v>
          </cell>
          <cell r="B643" t="str">
            <v>Pulimento Básico</v>
          </cell>
          <cell r="C643" t="str">
            <v>m2</v>
          </cell>
          <cell r="D643">
            <v>1.08</v>
          </cell>
          <cell r="E643">
            <v>45</v>
          </cell>
          <cell r="F643">
            <v>48.6</v>
          </cell>
        </row>
        <row r="644">
          <cell r="A644" t="str">
            <v>PZ02.004</v>
          </cell>
          <cell r="B644" t="str">
            <v>Cristalizado pisos (40 m2 mínimo)</v>
          </cell>
          <cell r="C644" t="str">
            <v>m2</v>
          </cell>
          <cell r="D644">
            <v>1.08</v>
          </cell>
          <cell r="E644">
            <v>24.5</v>
          </cell>
          <cell r="F644">
            <v>26.46</v>
          </cell>
        </row>
        <row r="645">
          <cell r="A645" t="str">
            <v>PZ02.006</v>
          </cell>
          <cell r="B645" t="str">
            <v>Pulimento y Cristalizado</v>
          </cell>
          <cell r="C645" t="str">
            <v>m2</v>
          </cell>
          <cell r="D645">
            <v>1.08</v>
          </cell>
          <cell r="E645">
            <v>69.5</v>
          </cell>
          <cell r="F645">
            <v>75.06</v>
          </cell>
        </row>
        <row r="646">
          <cell r="A646" t="str">
            <v>PZ02.007</v>
          </cell>
          <cell r="B646" t="str">
            <v>Pulimento de Escalón</v>
          </cell>
          <cell r="C646" t="str">
            <v>m</v>
          </cell>
          <cell r="D646">
            <v>1.08</v>
          </cell>
          <cell r="E646">
            <v>54</v>
          </cell>
          <cell r="F646">
            <v>58.32</v>
          </cell>
        </row>
        <row r="647">
          <cell r="A647" t="str">
            <v>PZ02.009</v>
          </cell>
          <cell r="B647" t="str">
            <v>Limpieza de Zócalos</v>
          </cell>
          <cell r="C647" t="str">
            <v>m</v>
          </cell>
          <cell r="D647">
            <v>1.08</v>
          </cell>
          <cell r="E647">
            <v>13.93</v>
          </cell>
          <cell r="F647">
            <v>15.04</v>
          </cell>
        </row>
        <row r="648">
          <cell r="A648" t="str">
            <v>SC</v>
          </cell>
          <cell r="B648" t="str">
            <v>SELLADORES, CURADORES Y ENDURECEDORES CONCRETO</v>
          </cell>
          <cell r="D648" t="str">
            <v/>
          </cell>
          <cell r="F648" t="str">
            <v/>
          </cell>
        </row>
        <row r="649">
          <cell r="A649" t="str">
            <v>SC01.001</v>
          </cell>
          <cell r="B649" t="str">
            <v>Proshield transparente (Sella y Cura) (5 gls)</v>
          </cell>
          <cell r="C649" t="str">
            <v>gl</v>
          </cell>
          <cell r="D649">
            <v>1</v>
          </cell>
          <cell r="E649">
            <v>221</v>
          </cell>
          <cell r="F649">
            <v>221</v>
          </cell>
        </row>
        <row r="650">
          <cell r="A650" t="str">
            <v>SC01.002</v>
          </cell>
          <cell r="B650" t="str">
            <v>Tripleseal transparente (Sella, cura y endurece) (5 gls)</v>
          </cell>
          <cell r="C650" t="str">
            <v>gl</v>
          </cell>
          <cell r="D650">
            <v>1</v>
          </cell>
          <cell r="E650">
            <v>341</v>
          </cell>
          <cell r="F650">
            <v>341</v>
          </cell>
        </row>
        <row r="651">
          <cell r="A651" t="str">
            <v>SC01.003</v>
          </cell>
          <cell r="B651" t="str">
            <v>Silicone Seal (Protector Hormigón Visto) (5 gls)</v>
          </cell>
          <cell r="C651" t="str">
            <v>gl</v>
          </cell>
          <cell r="D651">
            <v>1</v>
          </cell>
          <cell r="E651">
            <v>280</v>
          </cell>
          <cell r="F651">
            <v>280</v>
          </cell>
        </row>
        <row r="652">
          <cell r="A652" t="str">
            <v>SC01.004</v>
          </cell>
          <cell r="B652" t="str">
            <v>Proplate (Endurecedor metálico para pisos) (100 lb)</v>
          </cell>
          <cell r="C652" t="str">
            <v>lb</v>
          </cell>
          <cell r="D652">
            <v>1</v>
          </cell>
          <cell r="E652">
            <v>9.65</v>
          </cell>
          <cell r="F652">
            <v>9.65</v>
          </cell>
        </row>
        <row r="653">
          <cell r="A653" t="str">
            <v>VP</v>
          </cell>
          <cell r="B653" t="str">
            <v>VENTANAS Y PUERTAS ALUMINIO</v>
          </cell>
          <cell r="D653" t="str">
            <v/>
          </cell>
          <cell r="F653" t="str">
            <v/>
          </cell>
        </row>
        <row r="654">
          <cell r="A654" t="str">
            <v>VP01.001</v>
          </cell>
          <cell r="B654" t="str">
            <v>Ventana Salomónica, manig., aluminio natural, vidrio natural</v>
          </cell>
          <cell r="C654" t="str">
            <v>p2</v>
          </cell>
          <cell r="D654">
            <v>1</v>
          </cell>
          <cell r="E654">
            <v>72</v>
          </cell>
          <cell r="F654">
            <v>72</v>
          </cell>
        </row>
        <row r="655">
          <cell r="A655" t="str">
            <v>VP01.002</v>
          </cell>
          <cell r="B655" t="str">
            <v>Ventana Salomónica, manig., aluminio blanco</v>
          </cell>
          <cell r="C655" t="str">
            <v>p2</v>
          </cell>
          <cell r="D655">
            <v>1</v>
          </cell>
          <cell r="E655">
            <v>78</v>
          </cell>
          <cell r="F655">
            <v>78</v>
          </cell>
        </row>
        <row r="656">
          <cell r="A656" t="str">
            <v>VP01.003</v>
          </cell>
          <cell r="B656" t="str">
            <v>Ventana Salomónica, manig., aluminio natural, vidrio bronce</v>
          </cell>
          <cell r="C656" t="str">
            <v>p2</v>
          </cell>
          <cell r="D656">
            <v>1</v>
          </cell>
          <cell r="E656">
            <v>80</v>
          </cell>
          <cell r="F656">
            <v>80</v>
          </cell>
        </row>
        <row r="657">
          <cell r="A657" t="str">
            <v>VP01.004</v>
          </cell>
          <cell r="B657" t="str">
            <v>Ventana Salomónica, manig., aluminio bronce</v>
          </cell>
          <cell r="C657" t="str">
            <v>p2</v>
          </cell>
          <cell r="D657">
            <v>1</v>
          </cell>
          <cell r="E657">
            <v>79.5</v>
          </cell>
          <cell r="F657">
            <v>79.5</v>
          </cell>
        </row>
        <row r="658">
          <cell r="A658" t="str">
            <v>VP01.005</v>
          </cell>
          <cell r="B658" t="str">
            <v>Ventana Salomónica, manig., aluminio bronce, vidrio bronce</v>
          </cell>
          <cell r="C658" t="str">
            <v>p2</v>
          </cell>
          <cell r="D658">
            <v>1</v>
          </cell>
          <cell r="E658">
            <v>82</v>
          </cell>
          <cell r="F658">
            <v>82</v>
          </cell>
        </row>
        <row r="659">
          <cell r="A659" t="str">
            <v>VP01.006</v>
          </cell>
          <cell r="B659" t="str">
            <v>Ventana Salomónica, manig., aluminio bronce, vidrio natural</v>
          </cell>
          <cell r="C659" t="str">
            <v>p2</v>
          </cell>
          <cell r="D659">
            <v>1</v>
          </cell>
          <cell r="E659">
            <v>74</v>
          </cell>
          <cell r="F659">
            <v>74</v>
          </cell>
        </row>
        <row r="660">
          <cell r="A660" t="str">
            <v>VP01.007</v>
          </cell>
          <cell r="B660" t="str">
            <v>Ventana Salomónica, palanca., aluminio y vidrio claro</v>
          </cell>
          <cell r="C660" t="str">
            <v>p2</v>
          </cell>
          <cell r="D660">
            <v>1</v>
          </cell>
          <cell r="E660">
            <v>53</v>
          </cell>
          <cell r="F660">
            <v>53</v>
          </cell>
        </row>
        <row r="661">
          <cell r="A661" t="str">
            <v>VP01.008</v>
          </cell>
          <cell r="B661" t="str">
            <v>Ventana Salomónica, palanca, aluminio blanco</v>
          </cell>
          <cell r="C661" t="str">
            <v>p2</v>
          </cell>
          <cell r="D661">
            <v>1</v>
          </cell>
          <cell r="E661">
            <v>59</v>
          </cell>
          <cell r="F661">
            <v>59</v>
          </cell>
        </row>
        <row r="662">
          <cell r="A662" t="str">
            <v>VP01.009</v>
          </cell>
          <cell r="B662" t="str">
            <v>Ventana Salomónica, palanca, aluminio natural, vidrio bronce</v>
          </cell>
          <cell r="C662" t="str">
            <v>p2</v>
          </cell>
          <cell r="D662">
            <v>1</v>
          </cell>
          <cell r="E662">
            <v>61</v>
          </cell>
          <cell r="F662">
            <v>61</v>
          </cell>
        </row>
        <row r="663">
          <cell r="A663" t="str">
            <v>VP01.010</v>
          </cell>
          <cell r="B663" t="str">
            <v>Ventana Salomónica, palanca, aluminio bronce, vidrio natural</v>
          </cell>
          <cell r="C663" t="str">
            <v>p2</v>
          </cell>
          <cell r="D663">
            <v>1</v>
          </cell>
          <cell r="E663">
            <v>55</v>
          </cell>
          <cell r="F663">
            <v>55</v>
          </cell>
        </row>
        <row r="664">
          <cell r="A664" t="str">
            <v>VP01.011</v>
          </cell>
          <cell r="B664" t="str">
            <v>Ventana Salomónica, palanca, aluminio bronce</v>
          </cell>
          <cell r="C664" t="str">
            <v>p2</v>
          </cell>
          <cell r="D664">
            <v>1</v>
          </cell>
          <cell r="E664">
            <v>60.5</v>
          </cell>
          <cell r="F664">
            <v>60.5</v>
          </cell>
        </row>
        <row r="665">
          <cell r="A665" t="str">
            <v>VP01.012</v>
          </cell>
          <cell r="B665" t="str">
            <v>Ventana Salomónica, palanca, aluminio bronce, vidrio bronce</v>
          </cell>
          <cell r="C665" t="str">
            <v>p2</v>
          </cell>
          <cell r="D665">
            <v>1</v>
          </cell>
          <cell r="E665">
            <v>63</v>
          </cell>
          <cell r="F665">
            <v>63</v>
          </cell>
        </row>
        <row r="666">
          <cell r="A666" t="str">
            <v>VP01.013</v>
          </cell>
          <cell r="B666" t="str">
            <v>Ventana abisagrada aluminio anod., vidrio claro</v>
          </cell>
          <cell r="C666" t="str">
            <v>p2</v>
          </cell>
          <cell r="D666">
            <v>1</v>
          </cell>
          <cell r="E666">
            <v>308</v>
          </cell>
          <cell r="F666">
            <v>308</v>
          </cell>
        </row>
        <row r="667">
          <cell r="A667" t="str">
            <v>VP01.014</v>
          </cell>
          <cell r="B667" t="str">
            <v>Ventana abisagrada aluminio anod., vidrio bronce</v>
          </cell>
          <cell r="C667" t="str">
            <v>p2</v>
          </cell>
          <cell r="D667">
            <v>1</v>
          </cell>
          <cell r="E667">
            <v>312.2</v>
          </cell>
          <cell r="F667">
            <v>312.2</v>
          </cell>
        </row>
        <row r="668">
          <cell r="A668" t="str">
            <v>VP01.015</v>
          </cell>
          <cell r="B668" t="str">
            <v>Ventana abisagrada aluminio bronce, vidrio claro</v>
          </cell>
          <cell r="C668" t="str">
            <v>p2</v>
          </cell>
          <cell r="D668">
            <v>1</v>
          </cell>
          <cell r="E668">
            <v>329</v>
          </cell>
          <cell r="F668">
            <v>329</v>
          </cell>
        </row>
        <row r="669">
          <cell r="A669" t="str">
            <v>VP01.016</v>
          </cell>
          <cell r="B669" t="str">
            <v>Ventana abisagrada aluminio bronce, vidrio bronce</v>
          </cell>
          <cell r="C669" t="str">
            <v>p2</v>
          </cell>
          <cell r="D669">
            <v>1</v>
          </cell>
          <cell r="E669">
            <v>333.2</v>
          </cell>
          <cell r="F669">
            <v>333.2</v>
          </cell>
        </row>
        <row r="670">
          <cell r="A670" t="str">
            <v>VP01.017</v>
          </cell>
          <cell r="B670" t="str">
            <v>Ventana proyectada aluminio anod., vidrio claro</v>
          </cell>
          <cell r="C670" t="str">
            <v>p2</v>
          </cell>
          <cell r="D670">
            <v>1</v>
          </cell>
          <cell r="E670">
            <v>336</v>
          </cell>
          <cell r="F670">
            <v>336</v>
          </cell>
        </row>
        <row r="671">
          <cell r="A671" t="str">
            <v>VP01.018</v>
          </cell>
          <cell r="B671" t="str">
            <v>Ventana proyectada aluminio anod., vidrio bronce</v>
          </cell>
          <cell r="C671" t="str">
            <v>p2</v>
          </cell>
          <cell r="D671">
            <v>1</v>
          </cell>
          <cell r="E671">
            <v>340.2</v>
          </cell>
          <cell r="F671">
            <v>340.2</v>
          </cell>
        </row>
        <row r="672">
          <cell r="A672" t="str">
            <v>VP01.019</v>
          </cell>
          <cell r="B672" t="str">
            <v>Ventana proyectada aluminio bronce, vidrio claro</v>
          </cell>
          <cell r="C672" t="str">
            <v>p2</v>
          </cell>
          <cell r="D672">
            <v>1</v>
          </cell>
          <cell r="E672">
            <v>359.8</v>
          </cell>
          <cell r="F672">
            <v>359.8</v>
          </cell>
        </row>
        <row r="673">
          <cell r="A673" t="str">
            <v>VP01.020</v>
          </cell>
          <cell r="B673" t="str">
            <v>Ventana proyectada aluminio bronce, vidrio bronce</v>
          </cell>
          <cell r="C673" t="str">
            <v>p2</v>
          </cell>
          <cell r="D673">
            <v>1</v>
          </cell>
          <cell r="E673">
            <v>364</v>
          </cell>
          <cell r="F673">
            <v>364</v>
          </cell>
        </row>
        <row r="674">
          <cell r="A674" t="str">
            <v>VP01.021</v>
          </cell>
          <cell r="B674" t="str">
            <v>Ventana corrediza aluminio anod., vidrio claro</v>
          </cell>
          <cell r="C674" t="str">
            <v>p2</v>
          </cell>
          <cell r="D674">
            <v>1</v>
          </cell>
          <cell r="E674">
            <v>86.5</v>
          </cell>
          <cell r="F674">
            <v>86.5</v>
          </cell>
        </row>
        <row r="675">
          <cell r="A675" t="str">
            <v>VP01.022</v>
          </cell>
          <cell r="B675" t="str">
            <v>Ventana corrediza aluminio anod., vidrio bronce</v>
          </cell>
          <cell r="C675" t="str">
            <v>p2</v>
          </cell>
          <cell r="D675">
            <v>1</v>
          </cell>
          <cell r="E675">
            <v>90.5</v>
          </cell>
          <cell r="F675">
            <v>90.5</v>
          </cell>
        </row>
        <row r="676">
          <cell r="A676" t="str">
            <v>VP01.023</v>
          </cell>
          <cell r="B676" t="str">
            <v>Ventana corrediza aluminio bronce, vidrio claro</v>
          </cell>
          <cell r="C676" t="str">
            <v>p2</v>
          </cell>
          <cell r="D676">
            <v>1</v>
          </cell>
          <cell r="E676">
            <v>92.5</v>
          </cell>
          <cell r="F676">
            <v>92.5</v>
          </cell>
        </row>
        <row r="677">
          <cell r="A677" t="str">
            <v>VP01.024</v>
          </cell>
          <cell r="B677" t="str">
            <v>Ventana corrediza aluminio bronce, vidrio bronce</v>
          </cell>
          <cell r="C677" t="str">
            <v>p2</v>
          </cell>
          <cell r="D677">
            <v>1</v>
          </cell>
          <cell r="E677">
            <v>96.5</v>
          </cell>
          <cell r="F677">
            <v>96.5</v>
          </cell>
        </row>
        <row r="678">
          <cell r="A678" t="str">
            <v>VP02.001</v>
          </cell>
          <cell r="B678" t="str">
            <v>Puerta corrediza 7', aluminio anod.,vidrio claro</v>
          </cell>
          <cell r="C678" t="str">
            <v>p2</v>
          </cell>
          <cell r="D678">
            <v>1</v>
          </cell>
          <cell r="E678">
            <v>88</v>
          </cell>
          <cell r="F678">
            <v>88</v>
          </cell>
        </row>
        <row r="679">
          <cell r="A679" t="str">
            <v>VP02.002</v>
          </cell>
          <cell r="B679" t="str">
            <v>Puerta corrediza 7', aluminio anod.,vidrio bronce</v>
          </cell>
          <cell r="C679" t="str">
            <v>p2</v>
          </cell>
          <cell r="D679">
            <v>1</v>
          </cell>
          <cell r="E679">
            <v>92</v>
          </cell>
          <cell r="F679">
            <v>92</v>
          </cell>
        </row>
        <row r="680">
          <cell r="A680" t="str">
            <v>VP02.003</v>
          </cell>
          <cell r="B680" t="str">
            <v>Puerta corrediza 7', aluminio bronce,vidrio claro</v>
          </cell>
          <cell r="C680" t="str">
            <v>p2</v>
          </cell>
          <cell r="D680">
            <v>1</v>
          </cell>
          <cell r="E680">
            <v>94</v>
          </cell>
          <cell r="F680">
            <v>94</v>
          </cell>
        </row>
        <row r="681">
          <cell r="A681" t="str">
            <v>VP02.004</v>
          </cell>
          <cell r="B681" t="str">
            <v>Puerta corrediza 7', aluminio bronce,vidrio bronce</v>
          </cell>
          <cell r="C681" t="str">
            <v>p2</v>
          </cell>
          <cell r="D681">
            <v>1</v>
          </cell>
          <cell r="E681">
            <v>98</v>
          </cell>
          <cell r="F681">
            <v>98</v>
          </cell>
        </row>
        <row r="682">
          <cell r="A682" t="str">
            <v>VP02.005</v>
          </cell>
          <cell r="B682" t="str">
            <v>Puerta corrediza 8', aluminio anod.,vidrio claro</v>
          </cell>
          <cell r="C682" t="str">
            <v>p2</v>
          </cell>
          <cell r="D682">
            <v>1</v>
          </cell>
          <cell r="E682">
            <v>91</v>
          </cell>
          <cell r="F682">
            <v>91</v>
          </cell>
        </row>
        <row r="683">
          <cell r="A683" t="str">
            <v>VP02.006</v>
          </cell>
          <cell r="B683" t="str">
            <v>Puerta corrediza 8', aluminio anod.,vidrio bronce</v>
          </cell>
          <cell r="C683" t="str">
            <v>p2</v>
          </cell>
          <cell r="D683">
            <v>1</v>
          </cell>
          <cell r="E683">
            <v>95</v>
          </cell>
          <cell r="F683">
            <v>95</v>
          </cell>
        </row>
        <row r="684">
          <cell r="A684" t="str">
            <v>VP02.007</v>
          </cell>
          <cell r="B684" t="str">
            <v>Puerta corrediza 8', aluminio bronce,vidrio claro</v>
          </cell>
          <cell r="C684" t="str">
            <v>p2</v>
          </cell>
          <cell r="D684">
            <v>1</v>
          </cell>
          <cell r="E684">
            <v>97</v>
          </cell>
          <cell r="F684">
            <v>97</v>
          </cell>
        </row>
        <row r="685">
          <cell r="A685" t="str">
            <v>VP02.008</v>
          </cell>
          <cell r="B685" t="str">
            <v>Puerta corrediza 8', aluminio bronce,vidrio bronce</v>
          </cell>
          <cell r="C685" t="str">
            <v>p2</v>
          </cell>
          <cell r="D685">
            <v>1</v>
          </cell>
          <cell r="E685">
            <v>101</v>
          </cell>
          <cell r="F685">
            <v>101</v>
          </cell>
        </row>
        <row r="686">
          <cell r="A686" t="str">
            <v>VP02.009</v>
          </cell>
          <cell r="B686" t="str">
            <v>Puerta comerc. 1 hoja, 1 m., aluminio anod.,v. claro</v>
          </cell>
          <cell r="C686" t="str">
            <v>u</v>
          </cell>
          <cell r="D686">
            <v>1</v>
          </cell>
          <cell r="E686">
            <v>6200</v>
          </cell>
          <cell r="F686">
            <v>6200</v>
          </cell>
        </row>
        <row r="687">
          <cell r="A687" t="str">
            <v>VP02.010</v>
          </cell>
          <cell r="B687" t="str">
            <v>Puerta comerc. 1 hoja, 1 m., aluminio anod.,v. bronce</v>
          </cell>
          <cell r="C687" t="str">
            <v>u</v>
          </cell>
          <cell r="D687">
            <v>1</v>
          </cell>
          <cell r="E687">
            <v>6300</v>
          </cell>
          <cell r="F687">
            <v>6300</v>
          </cell>
        </row>
        <row r="688">
          <cell r="A688" t="str">
            <v>VP02.011</v>
          </cell>
          <cell r="B688" t="str">
            <v>Puerta comerc. 1 hoja, 1 m., aluminio bronce,v. claro</v>
          </cell>
          <cell r="C688" t="str">
            <v>u</v>
          </cell>
          <cell r="D688">
            <v>1</v>
          </cell>
          <cell r="E688">
            <v>6550</v>
          </cell>
          <cell r="F688">
            <v>6550</v>
          </cell>
        </row>
        <row r="689">
          <cell r="A689" t="str">
            <v>VP02.012</v>
          </cell>
          <cell r="B689" t="str">
            <v>Puerta comerc. 1 hoja, 1 m., aluminio bronce,v. bronce</v>
          </cell>
          <cell r="C689" t="str">
            <v>u</v>
          </cell>
          <cell r="D689">
            <v>1</v>
          </cell>
          <cell r="E689">
            <v>6650</v>
          </cell>
          <cell r="F689">
            <v>6650</v>
          </cell>
        </row>
        <row r="690">
          <cell r="A690" t="str">
            <v>VP02.013</v>
          </cell>
          <cell r="B690" t="str">
            <v>Puerta comerc. 1 hoja, 1 m., aluminio natural,v. claro</v>
          </cell>
          <cell r="C690" t="str">
            <v>u</v>
          </cell>
          <cell r="D690">
            <v>1</v>
          </cell>
          <cell r="E690">
            <v>5850</v>
          </cell>
          <cell r="F690">
            <v>5850</v>
          </cell>
        </row>
        <row r="691">
          <cell r="A691" t="str">
            <v>VP02.014</v>
          </cell>
          <cell r="B691" t="str">
            <v>Puerta comerc. 2 hojas, 2 m., aluminio anod.,v. claro</v>
          </cell>
          <cell r="C691" t="str">
            <v>u</v>
          </cell>
          <cell r="D691">
            <v>1</v>
          </cell>
          <cell r="E691">
            <v>10100</v>
          </cell>
          <cell r="F691">
            <v>10100</v>
          </cell>
        </row>
        <row r="692">
          <cell r="A692" t="str">
            <v>VP02.015</v>
          </cell>
          <cell r="B692" t="str">
            <v>Puerta comerc. 2 hojas, 2 m., aluminio anod.,v. bronce</v>
          </cell>
          <cell r="C692" t="str">
            <v>u</v>
          </cell>
          <cell r="D692">
            <v>1</v>
          </cell>
          <cell r="E692">
            <v>10300</v>
          </cell>
          <cell r="F692">
            <v>10300</v>
          </cell>
        </row>
        <row r="693">
          <cell r="A693" t="str">
            <v>VP02.016</v>
          </cell>
          <cell r="B693" t="str">
            <v>Puerta comerc. 2 hojas, 2 m., aluminio bronce,v. claro</v>
          </cell>
          <cell r="C693" t="str">
            <v>u</v>
          </cell>
          <cell r="D693">
            <v>1</v>
          </cell>
          <cell r="E693">
            <v>10600</v>
          </cell>
          <cell r="F693">
            <v>10600</v>
          </cell>
        </row>
        <row r="694">
          <cell r="A694" t="str">
            <v>VP02.017</v>
          </cell>
          <cell r="B694" t="str">
            <v>Puerta comerc. 2 hojas, 2 m., aluminio bronce,v. bronce</v>
          </cell>
          <cell r="C694" t="str">
            <v>u</v>
          </cell>
          <cell r="D694">
            <v>1</v>
          </cell>
          <cell r="E694">
            <v>10800</v>
          </cell>
          <cell r="F694">
            <v>10800</v>
          </cell>
        </row>
        <row r="695">
          <cell r="A695" t="str">
            <v>VP02.018</v>
          </cell>
          <cell r="B695" t="str">
            <v>Puerta comerc. 2 hojas, 2 m., aluminio natural,v. claro</v>
          </cell>
          <cell r="C695" t="str">
            <v>u</v>
          </cell>
          <cell r="D695">
            <v>1</v>
          </cell>
          <cell r="E695">
            <v>9650</v>
          </cell>
          <cell r="F695">
            <v>9650</v>
          </cell>
        </row>
        <row r="696">
          <cell r="A696" t="str">
            <v>VP03.001</v>
          </cell>
          <cell r="B696" t="str">
            <v>Celosías de vidrio natural</v>
          </cell>
          <cell r="C696" t="str">
            <v>u</v>
          </cell>
          <cell r="D696">
            <v>1</v>
          </cell>
          <cell r="E696">
            <v>27.5</v>
          </cell>
          <cell r="F696">
            <v>27.5</v>
          </cell>
        </row>
        <row r="697">
          <cell r="A697" t="str">
            <v>VP03.002</v>
          </cell>
          <cell r="B697" t="str">
            <v>Celosías de vidrio bronce</v>
          </cell>
          <cell r="C697" t="str">
            <v>u</v>
          </cell>
          <cell r="D697">
            <v>1</v>
          </cell>
          <cell r="E697">
            <v>34</v>
          </cell>
          <cell r="F697">
            <v>34</v>
          </cell>
        </row>
        <row r="698">
          <cell r="A698" t="str">
            <v>VP03.003</v>
          </cell>
          <cell r="B698" t="str">
            <v>Operador de manigueta color aluminio o bronce</v>
          </cell>
          <cell r="C698" t="str">
            <v>u</v>
          </cell>
          <cell r="D698">
            <v>1</v>
          </cell>
          <cell r="E698">
            <v>31</v>
          </cell>
          <cell r="F698">
            <v>31</v>
          </cell>
        </row>
        <row r="699">
          <cell r="A699" t="str">
            <v>VP03.004</v>
          </cell>
          <cell r="B699" t="str">
            <v>Operador de palanca aluminio natural</v>
          </cell>
          <cell r="C699" t="str">
            <v>u</v>
          </cell>
          <cell r="D699">
            <v>1</v>
          </cell>
          <cell r="E699">
            <v>16</v>
          </cell>
          <cell r="F699">
            <v>16</v>
          </cell>
        </row>
        <row r="700">
          <cell r="A700" t="str">
            <v>VP03.005</v>
          </cell>
          <cell r="B700" t="str">
            <v>Acarreo normal</v>
          </cell>
          <cell r="C700" t="str">
            <v>%</v>
          </cell>
          <cell r="D700">
            <v>1</v>
          </cell>
          <cell r="E700">
            <v>2</v>
          </cell>
          <cell r="F700">
            <v>2</v>
          </cell>
        </row>
        <row r="701">
          <cell r="A701" t="str">
            <v>VP03.006</v>
          </cell>
          <cell r="B701" t="str">
            <v>Acarreo mínimo</v>
          </cell>
          <cell r="C701" t="str">
            <v>vje</v>
          </cell>
          <cell r="D701">
            <v>1</v>
          </cell>
          <cell r="E701">
            <v>50</v>
          </cell>
          <cell r="F701">
            <v>50</v>
          </cell>
        </row>
        <row r="702">
          <cell r="A702" t="str">
            <v>VP03.007</v>
          </cell>
          <cell r="B702" t="str">
            <v>Instalación altura normal</v>
          </cell>
          <cell r="C702" t="str">
            <v>p2</v>
          </cell>
          <cell r="D702">
            <v>1</v>
          </cell>
          <cell r="E702">
            <v>2.5</v>
          </cell>
          <cell r="F702">
            <v>2.5</v>
          </cell>
        </row>
        <row r="703">
          <cell r="A703" t="str">
            <v>VP03.008</v>
          </cell>
          <cell r="B703" t="str">
            <v>Instalación altura mayor de lo normal, se requiere escalera o andamio</v>
          </cell>
          <cell r="C703" t="str">
            <v>p2</v>
          </cell>
          <cell r="D703">
            <v>1</v>
          </cell>
          <cell r="E703">
            <v>2.5</v>
          </cell>
          <cell r="F703">
            <v>2.5</v>
          </cell>
        </row>
        <row r="704">
          <cell r="A704" t="str">
            <v>VP03.009</v>
          </cell>
          <cell r="B704" t="str">
            <v>Rejas por ventanas diseño sencillo</v>
          </cell>
          <cell r="C704" t="str">
            <v>pc</v>
          </cell>
          <cell r="D704">
            <v>1</v>
          </cell>
          <cell r="E704">
            <v>45</v>
          </cell>
          <cell r="F704">
            <v>45</v>
          </cell>
        </row>
        <row r="705">
          <cell r="A705" t="str">
            <v>VP03.010</v>
          </cell>
          <cell r="B705" t="str">
            <v>Silicone en tubo</v>
          </cell>
          <cell r="C705" t="str">
            <v>u</v>
          </cell>
          <cell r="D705">
            <v>1</v>
          </cell>
          <cell r="E705">
            <v>53</v>
          </cell>
          <cell r="F705">
            <v>53</v>
          </cell>
        </row>
        <row r="706">
          <cell r="A706" t="str">
            <v>VP03.011</v>
          </cell>
          <cell r="B706" t="str">
            <v>Masilla blanca "Relly-on", tubo</v>
          </cell>
          <cell r="C706" t="str">
            <v>u</v>
          </cell>
          <cell r="D706">
            <v>1</v>
          </cell>
          <cell r="E706">
            <v>23</v>
          </cell>
          <cell r="F706">
            <v>23</v>
          </cell>
        </row>
        <row r="707">
          <cell r="A707" t="str">
            <v>YS</v>
          </cell>
          <cell r="B707" t="str">
            <v>YESO Y PLAFONES (TODO COSTO)</v>
          </cell>
          <cell r="D707" t="str">
            <v/>
          </cell>
          <cell r="F707" t="str">
            <v/>
          </cell>
        </row>
        <row r="708">
          <cell r="A708" t="str">
            <v>YS01.001</v>
          </cell>
          <cell r="B708" t="str">
            <v>Cornisa</v>
          </cell>
          <cell r="C708" t="str">
            <v>m</v>
          </cell>
          <cell r="D708">
            <v>1</v>
          </cell>
          <cell r="E708">
            <v>80</v>
          </cell>
          <cell r="F708">
            <v>80</v>
          </cell>
        </row>
        <row r="709">
          <cell r="A709" t="str">
            <v>YS02.001</v>
          </cell>
          <cell r="B709" t="str">
            <v>Plafón (directo sobre la losa vaciada)</v>
          </cell>
          <cell r="C709" t="str">
            <v>m2</v>
          </cell>
          <cell r="D709">
            <v>1</v>
          </cell>
          <cell r="E709">
            <v>80</v>
          </cell>
          <cell r="F709">
            <v>80</v>
          </cell>
        </row>
        <row r="710">
          <cell r="A710" t="str">
            <v>YS02.002</v>
          </cell>
          <cell r="B710" t="str">
            <v>Plafón en láminas</v>
          </cell>
          <cell r="C710" t="str">
            <v>m2</v>
          </cell>
          <cell r="D710">
            <v>1</v>
          </cell>
          <cell r="E710">
            <v>280</v>
          </cell>
          <cell r="F710">
            <v>280</v>
          </cell>
        </row>
        <row r="711">
          <cell r="A711" t="str">
            <v>YS02.003</v>
          </cell>
          <cell r="B711" t="str">
            <v>Plafón Sheet Rock - Instalado</v>
          </cell>
          <cell r="C711" t="str">
            <v>m2</v>
          </cell>
          <cell r="D711">
            <v>1.08</v>
          </cell>
          <cell r="E711">
            <v>450</v>
          </cell>
          <cell r="F711">
            <v>486</v>
          </cell>
        </row>
        <row r="712">
          <cell r="A712" t="str">
            <v>YS03.001</v>
          </cell>
          <cell r="B712" t="str">
            <v>Rosetas</v>
          </cell>
          <cell r="C712" t="str">
            <v>u</v>
          </cell>
          <cell r="D712">
            <v>1</v>
          </cell>
          <cell r="E712">
            <v>100</v>
          </cell>
          <cell r="F712">
            <v>100</v>
          </cell>
        </row>
        <row r="713">
          <cell r="A713" t="str">
            <v>YS02.002</v>
          </cell>
          <cell r="B713" t="str">
            <v>Plafón en láminas</v>
          </cell>
          <cell r="C713" t="str">
            <v>m2</v>
          </cell>
          <cell r="D713">
            <v>1</v>
          </cell>
          <cell r="E713">
            <v>280</v>
          </cell>
          <cell r="F713">
            <v>280</v>
          </cell>
        </row>
        <row r="714">
          <cell r="A714" t="str">
            <v>YS02.003</v>
          </cell>
          <cell r="B714" t="str">
            <v>Plafón Sheet Rock - Instalado</v>
          </cell>
          <cell r="C714" t="str">
            <v>m2</v>
          </cell>
          <cell r="D714">
            <v>1.08</v>
          </cell>
          <cell r="E714">
            <v>450</v>
          </cell>
          <cell r="F714">
            <v>486</v>
          </cell>
        </row>
        <row r="715">
          <cell r="A715" t="str">
            <v>YS03.001</v>
          </cell>
          <cell r="B715" t="str">
            <v>Rosetas</v>
          </cell>
          <cell r="C715" t="str">
            <v>u</v>
          </cell>
          <cell r="D715">
            <v>1</v>
          </cell>
          <cell r="E715">
            <v>100</v>
          </cell>
          <cell r="F715">
            <v>100</v>
          </cell>
        </row>
        <row r="716">
          <cell r="A716" t="str">
            <v>MO</v>
          </cell>
          <cell r="B716" t="str">
            <v xml:space="preserve">MANO DE OBRA </v>
          </cell>
          <cell r="D716" t="str">
            <v/>
          </cell>
          <cell r="F716" t="str">
            <v/>
          </cell>
        </row>
        <row r="717">
          <cell r="A717" t="str">
            <v>MO01-30.</v>
          </cell>
          <cell r="B717" t="str">
            <v>Albañileria</v>
          </cell>
          <cell r="D717" t="str">
            <v/>
          </cell>
          <cell r="F717" t="str">
            <v/>
          </cell>
        </row>
        <row r="718">
          <cell r="A718" t="str">
            <v>MO01.</v>
          </cell>
          <cell r="B718" t="str">
            <v>Colocacion de Bloques</v>
          </cell>
          <cell r="D718" t="str">
            <v/>
          </cell>
          <cell r="F718" t="str">
            <v/>
          </cell>
        </row>
        <row r="719">
          <cell r="A719" t="str">
            <v>MO01.001</v>
          </cell>
          <cell r="B719" t="str">
            <v>Colocación Bloques de 4"x8"x16"</v>
          </cell>
          <cell r="C719" t="str">
            <v>u</v>
          </cell>
          <cell r="D719">
            <v>1</v>
          </cell>
          <cell r="E719">
            <v>4.28</v>
          </cell>
          <cell r="F719">
            <v>4.28</v>
          </cell>
        </row>
        <row r="720">
          <cell r="A720" t="str">
            <v>MO01.002</v>
          </cell>
          <cell r="B720" t="str">
            <v>Colocación Bloques de 6"x8"x16"</v>
          </cell>
          <cell r="C720" t="str">
            <v>u</v>
          </cell>
          <cell r="D720">
            <v>1</v>
          </cell>
          <cell r="E720">
            <v>3.57</v>
          </cell>
          <cell r="F720">
            <v>3.57</v>
          </cell>
        </row>
        <row r="721">
          <cell r="A721" t="str">
            <v>MO01.004</v>
          </cell>
          <cell r="B721" t="str">
            <v>Colocación Bloques de 8"x8"x16"</v>
          </cell>
          <cell r="C721" t="str">
            <v>u</v>
          </cell>
          <cell r="D721">
            <v>1</v>
          </cell>
          <cell r="E721">
            <v>3.96</v>
          </cell>
          <cell r="F721">
            <v>3.96</v>
          </cell>
        </row>
        <row r="722">
          <cell r="A722" t="str">
            <v>MO01.008</v>
          </cell>
          <cell r="B722" t="str">
            <v>Colocación Bloques de Cristal</v>
          </cell>
          <cell r="C722" t="str">
            <v>u</v>
          </cell>
          <cell r="D722">
            <v>1</v>
          </cell>
          <cell r="E722">
            <v>21.75</v>
          </cell>
          <cell r="F722">
            <v>21.75</v>
          </cell>
        </row>
        <row r="723">
          <cell r="A723" t="str">
            <v>MO02.</v>
          </cell>
          <cell r="B723" t="str">
            <v>Empañetes, Terminación de Paredes y Plafones</v>
          </cell>
          <cell r="D723" t="str">
            <v/>
          </cell>
          <cell r="F723" t="str">
            <v/>
          </cell>
        </row>
        <row r="724">
          <cell r="A724" t="str">
            <v>MO02.001</v>
          </cell>
          <cell r="B724" t="str">
            <v>Fraguache con Escoba</v>
          </cell>
          <cell r="C724" t="str">
            <v>m2</v>
          </cell>
          <cell r="D724">
            <v>1</v>
          </cell>
          <cell r="E724">
            <v>4.13</v>
          </cell>
          <cell r="F724">
            <v>4.13</v>
          </cell>
        </row>
        <row r="725">
          <cell r="A725" t="str">
            <v>MO02.002</v>
          </cell>
          <cell r="B725" t="str">
            <v>Careteo con Llana</v>
          </cell>
          <cell r="C725" t="str">
            <v>m2</v>
          </cell>
          <cell r="D725">
            <v>1</v>
          </cell>
          <cell r="E725">
            <v>7</v>
          </cell>
          <cell r="F725">
            <v>7</v>
          </cell>
        </row>
        <row r="726">
          <cell r="A726" t="str">
            <v>MO02.010</v>
          </cell>
          <cell r="B726" t="str">
            <v>Empañete en Interior, en Paredes, Maestrado y a Plomo</v>
          </cell>
          <cell r="C726" t="str">
            <v>m2</v>
          </cell>
          <cell r="D726">
            <v>1</v>
          </cell>
          <cell r="E726">
            <v>19.11</v>
          </cell>
          <cell r="F726">
            <v>19.11</v>
          </cell>
        </row>
        <row r="727">
          <cell r="A727" t="str">
            <v>MO02.011</v>
          </cell>
          <cell r="B727" t="str">
            <v>Empañete Exterior, Maestrado y a Plomo (Sin Andamios)</v>
          </cell>
          <cell r="C727" t="str">
            <v>m2</v>
          </cell>
          <cell r="D727">
            <v>1</v>
          </cell>
          <cell r="E727">
            <v>34.549999999999997</v>
          </cell>
          <cell r="F727">
            <v>34.549999999999997</v>
          </cell>
        </row>
        <row r="728">
          <cell r="A728" t="str">
            <v>MO02.012</v>
          </cell>
          <cell r="B728" t="str">
            <v>Empañete en Techos y Vigas</v>
          </cell>
          <cell r="C728" t="str">
            <v>m2</v>
          </cell>
          <cell r="D728">
            <v>1</v>
          </cell>
          <cell r="E728">
            <v>38</v>
          </cell>
          <cell r="F728">
            <v>38</v>
          </cell>
        </row>
        <row r="729">
          <cell r="A729" t="str">
            <v>MO02.013</v>
          </cell>
          <cell r="B729" t="str">
            <v>Empañete en Columnas Aisladas desde 20 cms. de Ancho en Adelate</v>
          </cell>
          <cell r="C729" t="str">
            <v>m2</v>
          </cell>
          <cell r="D729">
            <v>1</v>
          </cell>
          <cell r="E729">
            <v>38.29</v>
          </cell>
          <cell r="F729">
            <v>38.29</v>
          </cell>
        </row>
        <row r="730">
          <cell r="A730" t="str">
            <v>MO02.014</v>
          </cell>
          <cell r="B730" t="str">
            <v>Empañete en Techos, Maestrado y a nivel, 2 cms. minimo</v>
          </cell>
          <cell r="C730" t="str">
            <v>m2</v>
          </cell>
          <cell r="D730">
            <v>1</v>
          </cell>
          <cell r="E730">
            <v>53.42</v>
          </cell>
          <cell r="F730">
            <v>53.42</v>
          </cell>
        </row>
        <row r="731">
          <cell r="A731" t="str">
            <v>MO02.024</v>
          </cell>
          <cell r="B731" t="str">
            <v>Cantos en Vigas, Columnas, Antepechos y Mochetas</v>
          </cell>
          <cell r="C731" t="str">
            <v>m</v>
          </cell>
          <cell r="D731">
            <v>1</v>
          </cell>
          <cell r="E731">
            <v>12.83</v>
          </cell>
          <cell r="F731">
            <v>12.83</v>
          </cell>
        </row>
        <row r="732">
          <cell r="A732" t="str">
            <v>MO02.026</v>
          </cell>
          <cell r="B732" t="str">
            <v>Goteros Colgantes</v>
          </cell>
          <cell r="C732" t="str">
            <v>m</v>
          </cell>
          <cell r="D732">
            <v>1</v>
          </cell>
          <cell r="E732">
            <v>29.62</v>
          </cell>
          <cell r="F732">
            <v>29.62</v>
          </cell>
        </row>
        <row r="733">
          <cell r="A733" t="str">
            <v>MO03.</v>
          </cell>
          <cell r="B733" t="str">
            <v>Terminacion de Techos e Impermeabilización</v>
          </cell>
          <cell r="D733" t="str">
            <v/>
          </cell>
          <cell r="F733" t="str">
            <v/>
          </cell>
        </row>
        <row r="734">
          <cell r="A734" t="str">
            <v>MO03.001</v>
          </cell>
          <cell r="B734" t="str">
            <v>Zabaleta en Techos</v>
          </cell>
          <cell r="C734" t="str">
            <v>m</v>
          </cell>
          <cell r="D734">
            <v>1</v>
          </cell>
          <cell r="E734">
            <v>13.33</v>
          </cell>
          <cell r="F734">
            <v>13.33</v>
          </cell>
        </row>
        <row r="735">
          <cell r="A735" t="str">
            <v>MO03.003</v>
          </cell>
          <cell r="B735" t="str">
            <v>Fino Techo Horizontal, sin Incluir Subida de Materiales</v>
          </cell>
          <cell r="C735" t="str">
            <v>m2</v>
          </cell>
          <cell r="D735">
            <v>1</v>
          </cell>
          <cell r="E735">
            <v>25</v>
          </cell>
          <cell r="F735">
            <v>25</v>
          </cell>
        </row>
        <row r="736">
          <cell r="A736" t="str">
            <v>MO03.004</v>
          </cell>
          <cell r="B736" t="str">
            <v>Fino Techo Inclinado, sin Incluir Subida de Materiales</v>
          </cell>
          <cell r="C736" t="str">
            <v>m2</v>
          </cell>
          <cell r="D736">
            <v>1</v>
          </cell>
          <cell r="E736">
            <v>15.38</v>
          </cell>
          <cell r="F736">
            <v>15.38</v>
          </cell>
        </row>
        <row r="737">
          <cell r="A737" t="str">
            <v>MO03.005</v>
          </cell>
          <cell r="B737" t="str">
            <v>Fino Techo Tipo Bermuda, Cantos, sin Incluir Subida de Materiales</v>
          </cell>
          <cell r="C737" t="str">
            <v>m2</v>
          </cell>
          <cell r="D737">
            <v>1</v>
          </cell>
          <cell r="E737">
            <v>58.46</v>
          </cell>
          <cell r="F737">
            <v>58.46</v>
          </cell>
        </row>
        <row r="738">
          <cell r="A738" t="str">
            <v>MO04.</v>
          </cell>
          <cell r="B738" t="str">
            <v>Construcción  de Pisos y Colocación de Zocalos</v>
          </cell>
          <cell r="D738" t="str">
            <v/>
          </cell>
          <cell r="F738" t="str">
            <v/>
          </cell>
        </row>
        <row r="739">
          <cell r="A739" t="str">
            <v>MO04.004</v>
          </cell>
          <cell r="B739" t="str">
            <v>Piso horm.  frotado con espesor de 10 cms</v>
          </cell>
          <cell r="C739" t="str">
            <v>m2</v>
          </cell>
          <cell r="D739">
            <v>1</v>
          </cell>
          <cell r="E739">
            <v>27.5</v>
          </cell>
          <cell r="F739">
            <v>27.5</v>
          </cell>
        </row>
        <row r="740">
          <cell r="A740" t="str">
            <v>MO04.006</v>
          </cell>
          <cell r="B740" t="str">
            <v>Piso horm.  pulido marcado a violín, con espesor de 10 cms</v>
          </cell>
          <cell r="C740" t="str">
            <v>m2</v>
          </cell>
          <cell r="D740">
            <v>1</v>
          </cell>
          <cell r="E740">
            <v>38.82</v>
          </cell>
          <cell r="F740">
            <v>38.82</v>
          </cell>
        </row>
        <row r="741">
          <cell r="A741" t="str">
            <v>MO04.014</v>
          </cell>
          <cell r="B741" t="str">
            <v>Colcoc. Piso mosaico de granito 30x30 cms</v>
          </cell>
          <cell r="C741" t="str">
            <v>m2</v>
          </cell>
          <cell r="D741">
            <v>1</v>
          </cell>
          <cell r="E741">
            <v>45</v>
          </cell>
          <cell r="F741">
            <v>45</v>
          </cell>
        </row>
        <row r="742">
          <cell r="A742" t="str">
            <v>MO04.020</v>
          </cell>
          <cell r="B742" t="str">
            <v>Coloc. Vibrazo 30x30 cms</v>
          </cell>
          <cell r="C742" t="str">
            <v>m2</v>
          </cell>
          <cell r="D742">
            <v>1</v>
          </cell>
          <cell r="E742">
            <v>45</v>
          </cell>
          <cell r="F742">
            <v>45</v>
          </cell>
        </row>
        <row r="743">
          <cell r="A743" t="str">
            <v>MO04.023</v>
          </cell>
          <cell r="B743" t="str">
            <v>Coloc. Pisos de Madera</v>
          </cell>
          <cell r="C743" t="str">
            <v>m2</v>
          </cell>
          <cell r="D743">
            <v>1</v>
          </cell>
          <cell r="E743">
            <v>73.13</v>
          </cell>
          <cell r="F743">
            <v>73.13</v>
          </cell>
        </row>
        <row r="744">
          <cell r="A744" t="str">
            <v>MO04.027</v>
          </cell>
          <cell r="B744" t="str">
            <v>Piso de Losetas Cerámica Importada 15x15 -20x20 cms, más Base y Nivel</v>
          </cell>
          <cell r="C744" t="str">
            <v>m2</v>
          </cell>
          <cell r="D744">
            <v>1</v>
          </cell>
          <cell r="E744">
            <v>91.58</v>
          </cell>
          <cell r="F744">
            <v>91.58</v>
          </cell>
        </row>
        <row r="745">
          <cell r="A745" t="str">
            <v>MO04.028</v>
          </cell>
          <cell r="B745" t="str">
            <v>Piso de Losetas Cerámica Criolla 15x15 -20x20 cms, sin Base y Nivel</v>
          </cell>
          <cell r="C745" t="str">
            <v>m2</v>
          </cell>
          <cell r="D745">
            <v>1</v>
          </cell>
          <cell r="E745">
            <v>72.5</v>
          </cell>
          <cell r="F745">
            <v>72.5</v>
          </cell>
        </row>
        <row r="746">
          <cell r="A746" t="str">
            <v>MO04.029</v>
          </cell>
          <cell r="B746" t="str">
            <v>Piso de Losetas Cerámica Criolla 15x15 -20x20 cms, más Base y Nivel</v>
          </cell>
          <cell r="C746" t="str">
            <v>m2</v>
          </cell>
          <cell r="D746">
            <v>1</v>
          </cell>
          <cell r="E746">
            <v>87</v>
          </cell>
          <cell r="F746">
            <v>87</v>
          </cell>
        </row>
        <row r="747">
          <cell r="A747" t="str">
            <v>MO04.036</v>
          </cell>
          <cell r="B747" t="str">
            <v>Colocación de Zócalos Corrientes</v>
          </cell>
          <cell r="C747" t="str">
            <v>m</v>
          </cell>
          <cell r="D747">
            <v>1</v>
          </cell>
          <cell r="E747">
            <v>19.77</v>
          </cell>
          <cell r="F747">
            <v>19.77</v>
          </cell>
        </row>
        <row r="748">
          <cell r="A748" t="str">
            <v>MO04.037</v>
          </cell>
          <cell r="B748" t="str">
            <v>Colocación de Zócalos Corrientes para Escaleras</v>
          </cell>
          <cell r="C748" t="str">
            <v>m</v>
          </cell>
          <cell r="D748">
            <v>1</v>
          </cell>
          <cell r="E748">
            <v>33.46</v>
          </cell>
          <cell r="F748">
            <v>33.46</v>
          </cell>
        </row>
        <row r="749">
          <cell r="A749" t="str">
            <v>MO04.042</v>
          </cell>
          <cell r="B749" t="str">
            <v>Quicios y Entre Puertas</v>
          </cell>
          <cell r="C749" t="str">
            <v>m</v>
          </cell>
          <cell r="D749">
            <v>1</v>
          </cell>
          <cell r="E749">
            <v>32.83</v>
          </cell>
          <cell r="F749">
            <v>32.83</v>
          </cell>
        </row>
        <row r="750">
          <cell r="A750" t="str">
            <v>MO05.</v>
          </cell>
          <cell r="B750" t="str">
            <v>Escalones</v>
          </cell>
        </row>
        <row r="751">
          <cell r="A751" t="str">
            <v>MO05.001</v>
          </cell>
          <cell r="B751" t="str">
            <v>Confección de Escalones Revestidos de Mezcla</v>
          </cell>
          <cell r="C751" t="str">
            <v>m</v>
          </cell>
          <cell r="D751">
            <v>1</v>
          </cell>
          <cell r="E751">
            <v>48.13</v>
          </cell>
          <cell r="F751">
            <v>48.13</v>
          </cell>
        </row>
        <row r="752">
          <cell r="A752" t="str">
            <v>MO05.002</v>
          </cell>
          <cell r="B752" t="str">
            <v>Terminación de Escalones de Cemento</v>
          </cell>
          <cell r="C752" t="str">
            <v>m</v>
          </cell>
          <cell r="D752">
            <v>1</v>
          </cell>
          <cell r="E752">
            <v>28.52</v>
          </cell>
          <cell r="F752">
            <v>28.52</v>
          </cell>
        </row>
        <row r="753">
          <cell r="A753" t="str">
            <v>MO05.003</v>
          </cell>
          <cell r="B753" t="str">
            <v>Montura Escalones en Escaleras (Huellas y Contra Huellas)</v>
          </cell>
          <cell r="C753" t="str">
            <v>m</v>
          </cell>
          <cell r="D753">
            <v>1</v>
          </cell>
          <cell r="E753">
            <v>54.38</v>
          </cell>
          <cell r="F753">
            <v>54.38</v>
          </cell>
        </row>
        <row r="754">
          <cell r="A754" t="str">
            <v>MO05.004</v>
          </cell>
          <cell r="B754" t="str">
            <v>Revestimiento Escalones en mosaicos</v>
          </cell>
          <cell r="C754" t="str">
            <v>m</v>
          </cell>
          <cell r="D754">
            <v>1</v>
          </cell>
          <cell r="E754">
            <v>45.79</v>
          </cell>
          <cell r="F754">
            <v>45.79</v>
          </cell>
        </row>
        <row r="755">
          <cell r="A755" t="str">
            <v>MO05.005</v>
          </cell>
          <cell r="B755" t="str">
            <v>Montura de escalones en accesos de granito</v>
          </cell>
          <cell r="C755" t="str">
            <v>m</v>
          </cell>
          <cell r="D755">
            <v>1</v>
          </cell>
          <cell r="E755">
            <v>62.14</v>
          </cell>
          <cell r="F755">
            <v>62.14</v>
          </cell>
        </row>
        <row r="756">
          <cell r="A756" t="str">
            <v>MO05.006</v>
          </cell>
          <cell r="B756" t="str">
            <v>Escalones revestido cerámica criolla, incluyendo huella y c. h. y vuelo</v>
          </cell>
          <cell r="C756" t="str">
            <v>m</v>
          </cell>
          <cell r="D756">
            <v>1</v>
          </cell>
          <cell r="E756">
            <v>88.78</v>
          </cell>
          <cell r="F756">
            <v>88.78</v>
          </cell>
        </row>
        <row r="757">
          <cell r="A757" t="str">
            <v>MO05.007</v>
          </cell>
          <cell r="B757" t="str">
            <v>Escalones revestido cerámica importada, incluyendo huella y c. h. y vuelo</v>
          </cell>
          <cell r="C757" t="str">
            <v>m</v>
          </cell>
          <cell r="D757">
            <v>1</v>
          </cell>
          <cell r="E757">
            <v>108.75</v>
          </cell>
          <cell r="F757">
            <v>108.75</v>
          </cell>
        </row>
        <row r="758">
          <cell r="A758" t="str">
            <v>MO05.008</v>
          </cell>
          <cell r="B758" t="str">
            <v>Confección escalones y revestimiento de ladrillos</v>
          </cell>
          <cell r="C758" t="str">
            <v>m</v>
          </cell>
          <cell r="D758">
            <v>1</v>
          </cell>
          <cell r="E758">
            <v>111.54</v>
          </cell>
          <cell r="F758">
            <v>111.54</v>
          </cell>
        </row>
        <row r="759">
          <cell r="A759" t="str">
            <v>MO05.009</v>
          </cell>
          <cell r="B759" t="str">
            <v>Revestimiento de escalones en ladrillos</v>
          </cell>
          <cell r="C759" t="str">
            <v>m</v>
          </cell>
          <cell r="D759">
            <v>1</v>
          </cell>
          <cell r="E759">
            <v>91.58</v>
          </cell>
          <cell r="F759">
            <v>91.58</v>
          </cell>
        </row>
        <row r="760">
          <cell r="A760" t="str">
            <v>MO06.</v>
          </cell>
          <cell r="B760" t="str">
            <v>Revestimiento de Paredes de Baños</v>
          </cell>
          <cell r="D760" t="str">
            <v/>
          </cell>
          <cell r="F760" t="str">
            <v/>
          </cell>
        </row>
        <row r="761">
          <cell r="A761" t="str">
            <v>MO06.007</v>
          </cell>
          <cell r="B761" t="str">
            <v>Bañera revestida de azulejos, altura 30 cms, hasta 1.50 m. de largo</v>
          </cell>
          <cell r="C761" t="str">
            <v>u</v>
          </cell>
          <cell r="D761">
            <v>1</v>
          </cell>
          <cell r="E761">
            <v>580</v>
          </cell>
          <cell r="F761">
            <v>580</v>
          </cell>
        </row>
        <row r="762">
          <cell r="A762" t="str">
            <v>MO06.008</v>
          </cell>
          <cell r="B762" t="str">
            <v>Bañera revestida de azulejos, altura 30 cms, 1.50 - 1.80 m de largo</v>
          </cell>
          <cell r="C762" t="str">
            <v>u</v>
          </cell>
          <cell r="D762">
            <v>1</v>
          </cell>
          <cell r="E762">
            <v>669.23</v>
          </cell>
          <cell r="F762">
            <v>669.23</v>
          </cell>
        </row>
        <row r="763">
          <cell r="A763" t="str">
            <v>MO06.014</v>
          </cell>
          <cell r="B763" t="str">
            <v>Mochetas de cerámica importada</v>
          </cell>
          <cell r="C763" t="str">
            <v>m</v>
          </cell>
          <cell r="D763">
            <v>1</v>
          </cell>
          <cell r="E763">
            <v>66.92</v>
          </cell>
          <cell r="F763">
            <v>66.92</v>
          </cell>
        </row>
        <row r="764">
          <cell r="A764" t="str">
            <v>MO06.015</v>
          </cell>
          <cell r="B764" t="str">
            <v>Coloc en paredes de losetas de cerámica criolla de 15x15 - 20x20 cms</v>
          </cell>
          <cell r="C764" t="str">
            <v>m</v>
          </cell>
          <cell r="D764">
            <v>1</v>
          </cell>
          <cell r="E764">
            <v>82.86</v>
          </cell>
          <cell r="F764">
            <v>82.86</v>
          </cell>
        </row>
        <row r="765">
          <cell r="A765" t="str">
            <v>MO06.016</v>
          </cell>
          <cell r="B765" t="str">
            <v>Coloc en paredes de losetas de cerámica importada de 15x15 - 20x20 cms</v>
          </cell>
          <cell r="C765" t="str">
            <v>m2</v>
          </cell>
          <cell r="D765">
            <v>1</v>
          </cell>
          <cell r="E765">
            <v>91.58</v>
          </cell>
          <cell r="F765">
            <v>91.58</v>
          </cell>
        </row>
        <row r="766">
          <cell r="A766" t="str">
            <v>MO06.019</v>
          </cell>
          <cell r="B766" t="str">
            <v>Hechura de base para baño</v>
          </cell>
          <cell r="C766" t="str">
            <v>u</v>
          </cell>
          <cell r="D766">
            <v>1</v>
          </cell>
          <cell r="E766">
            <v>72.5</v>
          </cell>
          <cell r="F766">
            <v>72.5</v>
          </cell>
        </row>
        <row r="767">
          <cell r="A767" t="str">
            <v>MO06.020</v>
          </cell>
          <cell r="B767" t="str">
            <v>Hechura de meseta de baño</v>
          </cell>
          <cell r="C767" t="str">
            <v>u</v>
          </cell>
          <cell r="D767">
            <v>1</v>
          </cell>
          <cell r="E767">
            <v>189.13</v>
          </cell>
          <cell r="F767">
            <v>189.13</v>
          </cell>
        </row>
        <row r="768">
          <cell r="A768" t="str">
            <v>MO06.025</v>
          </cell>
          <cell r="B768" t="str">
            <v>Preparación superficie para colocar pisos</v>
          </cell>
          <cell r="C768" t="str">
            <v>m2</v>
          </cell>
          <cell r="D768">
            <v>1</v>
          </cell>
          <cell r="E768">
            <v>9.89</v>
          </cell>
          <cell r="F768">
            <v>9.89</v>
          </cell>
        </row>
        <row r="769">
          <cell r="A769" t="str">
            <v>MO07.</v>
          </cell>
          <cell r="B769" t="str">
            <v>Instalación Accesorios de Baños</v>
          </cell>
          <cell r="D769" t="str">
            <v/>
          </cell>
          <cell r="F769" t="str">
            <v/>
          </cell>
        </row>
        <row r="770">
          <cell r="A770" t="str">
            <v>MO07.004</v>
          </cell>
          <cell r="B770" t="str">
            <v>Montura de botiquin de lujo, empotrado</v>
          </cell>
          <cell r="C770" t="str">
            <v>u</v>
          </cell>
          <cell r="D770">
            <v>1</v>
          </cell>
          <cell r="E770">
            <v>435</v>
          </cell>
          <cell r="F770">
            <v>435</v>
          </cell>
        </row>
        <row r="771">
          <cell r="A771" t="str">
            <v>MO07.005</v>
          </cell>
          <cell r="B771" t="str">
            <v>Montura de accesorios empotrados</v>
          </cell>
          <cell r="C771" t="str">
            <v>u</v>
          </cell>
          <cell r="D771">
            <v>1</v>
          </cell>
          <cell r="E771">
            <v>62.14</v>
          </cell>
          <cell r="F771">
            <v>62.14</v>
          </cell>
        </row>
        <row r="772">
          <cell r="A772" t="str">
            <v>MO07.006</v>
          </cell>
          <cell r="B772" t="str">
            <v>Montura de accesorios atornillados</v>
          </cell>
          <cell r="C772" t="str">
            <v>u</v>
          </cell>
          <cell r="D772">
            <v>1</v>
          </cell>
          <cell r="E772">
            <v>43.5</v>
          </cell>
          <cell r="F772">
            <v>43.5</v>
          </cell>
        </row>
        <row r="773">
          <cell r="A773" t="str">
            <v>MO07.007</v>
          </cell>
          <cell r="B773" t="str">
            <v>Montura de papelera porta servilletas</v>
          </cell>
          <cell r="C773" t="str">
            <v>u</v>
          </cell>
          <cell r="D773">
            <v>1</v>
          </cell>
          <cell r="E773">
            <v>43.5</v>
          </cell>
          <cell r="F773">
            <v>43.5</v>
          </cell>
        </row>
        <row r="774">
          <cell r="A774" t="str">
            <v>MO07.008</v>
          </cell>
          <cell r="B774" t="str">
            <v>Montura de repisas corrientes para baños</v>
          </cell>
          <cell r="C774" t="str">
            <v>u</v>
          </cell>
          <cell r="D774">
            <v>1</v>
          </cell>
          <cell r="E774">
            <v>72.5</v>
          </cell>
          <cell r="F774">
            <v>72.5</v>
          </cell>
        </row>
        <row r="775">
          <cell r="A775" t="str">
            <v>MO10.</v>
          </cell>
          <cell r="B775" t="str">
            <v>Trabajos en marmol</v>
          </cell>
          <cell r="D775" t="str">
            <v/>
          </cell>
          <cell r="F775" t="str">
            <v/>
          </cell>
        </row>
        <row r="776">
          <cell r="A776" t="str">
            <v>MO10.001</v>
          </cell>
          <cell r="B776" t="str">
            <v>Colocació Pisos de mármol</v>
          </cell>
          <cell r="C776" t="str">
            <v>m2</v>
          </cell>
          <cell r="D776">
            <v>1</v>
          </cell>
          <cell r="E776">
            <v>118.42</v>
          </cell>
          <cell r="F776">
            <v>118.42</v>
          </cell>
        </row>
        <row r="777">
          <cell r="A777" t="str">
            <v>MO13.</v>
          </cell>
          <cell r="B777" t="str">
            <v>Lavaderos, Vertederos, Desagues, Registros y Trampas de Grasas</v>
          </cell>
          <cell r="D777" t="str">
            <v/>
          </cell>
          <cell r="F777" t="str">
            <v/>
          </cell>
        </row>
        <row r="778">
          <cell r="A778" t="str">
            <v>MO13.007</v>
          </cell>
          <cell r="B778" t="str">
            <v>Confección de registro de más  de 60 x 60 cms (medida interior)</v>
          </cell>
          <cell r="C778" t="str">
            <v>u</v>
          </cell>
          <cell r="D778">
            <v>1</v>
          </cell>
          <cell r="E778">
            <v>308</v>
          </cell>
          <cell r="F778">
            <v>308</v>
          </cell>
        </row>
        <row r="779">
          <cell r="A779" t="str">
            <v>MO13.008</v>
          </cell>
          <cell r="B779" t="str">
            <v>Confección de trampa de grasa</v>
          </cell>
          <cell r="C779" t="str">
            <v>u</v>
          </cell>
          <cell r="D779">
            <v>1</v>
          </cell>
          <cell r="E779">
            <v>510</v>
          </cell>
          <cell r="F779">
            <v>510</v>
          </cell>
        </row>
        <row r="780">
          <cell r="A780" t="str">
            <v>MO14.</v>
          </cell>
          <cell r="B780" t="str">
            <v>Labores Varias</v>
          </cell>
          <cell r="D780" t="str">
            <v/>
          </cell>
          <cell r="F780" t="str">
            <v/>
          </cell>
        </row>
        <row r="781">
          <cell r="A781" t="str">
            <v>MO14.006</v>
          </cell>
          <cell r="B781" t="str">
            <v>Llenar huecos de bloques, bastones a 0.60m.</v>
          </cell>
          <cell r="C781" t="str">
            <v>u</v>
          </cell>
          <cell r="D781">
            <v>1</v>
          </cell>
          <cell r="E781">
            <v>0.49</v>
          </cell>
          <cell r="F781">
            <v>0.49</v>
          </cell>
        </row>
        <row r="782">
          <cell r="A782" t="str">
            <v>MO14.010</v>
          </cell>
          <cell r="B782" t="str">
            <v>Corte y amarre de varillas en bloques, bastones a 0.60 m.</v>
          </cell>
          <cell r="C782" t="str">
            <v>u</v>
          </cell>
          <cell r="D782">
            <v>1</v>
          </cell>
          <cell r="E782">
            <v>0.25</v>
          </cell>
          <cell r="F782">
            <v>0.25</v>
          </cell>
        </row>
        <row r="783">
          <cell r="A783" t="str">
            <v>MO15.</v>
          </cell>
          <cell r="B783" t="str">
            <v>Subir Materiales por Planta</v>
          </cell>
          <cell r="D783" t="str">
            <v/>
          </cell>
          <cell r="F783" t="str">
            <v/>
          </cell>
        </row>
        <row r="784">
          <cell r="A784" t="str">
            <v>MO15.001</v>
          </cell>
          <cell r="B784" t="str">
            <v>Subir ARENA por meseta un nivel</v>
          </cell>
          <cell r="C784" t="str">
            <v>m3</v>
          </cell>
          <cell r="D784">
            <v>1</v>
          </cell>
          <cell r="E784">
            <v>25.31</v>
          </cell>
          <cell r="F784">
            <v>25.31</v>
          </cell>
        </row>
        <row r="785">
          <cell r="A785" t="str">
            <v>MO15.002</v>
          </cell>
          <cell r="B785" t="str">
            <v>Subir ARENA por polea al 2do. nivel</v>
          </cell>
          <cell r="C785" t="str">
            <v>m3</v>
          </cell>
          <cell r="D785">
            <v>1</v>
          </cell>
          <cell r="E785">
            <v>40.5</v>
          </cell>
          <cell r="F785">
            <v>40.5</v>
          </cell>
        </row>
        <row r="786">
          <cell r="A786" t="str">
            <v>MO15.003</v>
          </cell>
          <cell r="B786" t="str">
            <v>Subir ARENA por polea al 3er. nivel</v>
          </cell>
          <cell r="C786" t="str">
            <v>m3</v>
          </cell>
          <cell r="D786">
            <v>1</v>
          </cell>
          <cell r="E786">
            <v>57.86</v>
          </cell>
          <cell r="F786">
            <v>57.86</v>
          </cell>
        </row>
        <row r="787">
          <cell r="A787" t="str">
            <v>MO15.004</v>
          </cell>
          <cell r="B787" t="str">
            <v>Subir ARENA por polea al 4to. nivel</v>
          </cell>
          <cell r="C787" t="str">
            <v>m3</v>
          </cell>
          <cell r="D787">
            <v>1</v>
          </cell>
          <cell r="E787">
            <v>81</v>
          </cell>
          <cell r="F787">
            <v>81</v>
          </cell>
        </row>
        <row r="788">
          <cell r="A788" t="str">
            <v>MO15.007</v>
          </cell>
          <cell r="B788" t="str">
            <v>Subir GRAVA por meseta un nivel</v>
          </cell>
          <cell r="C788" t="str">
            <v>m3</v>
          </cell>
          <cell r="D788">
            <v>1</v>
          </cell>
          <cell r="E788">
            <v>33.75</v>
          </cell>
          <cell r="F788">
            <v>33.75</v>
          </cell>
        </row>
        <row r="789">
          <cell r="A789" t="str">
            <v>MO15.008</v>
          </cell>
          <cell r="B789" t="str">
            <v>Subir GRAVA por polea al 2do. nivel</v>
          </cell>
          <cell r="C789" t="str">
            <v>m3</v>
          </cell>
          <cell r="D789">
            <v>1</v>
          </cell>
          <cell r="E789">
            <v>50.63</v>
          </cell>
          <cell r="F789">
            <v>50.63</v>
          </cell>
        </row>
        <row r="790">
          <cell r="A790" t="str">
            <v>MO15.009</v>
          </cell>
          <cell r="B790" t="str">
            <v>Subir GRAVA por polea al 3er. nivel</v>
          </cell>
          <cell r="C790" t="str">
            <v>m3</v>
          </cell>
          <cell r="D790">
            <v>1</v>
          </cell>
          <cell r="E790">
            <v>81</v>
          </cell>
          <cell r="F790">
            <v>81</v>
          </cell>
        </row>
        <row r="791">
          <cell r="A791" t="str">
            <v>MO15.010</v>
          </cell>
          <cell r="B791" t="str">
            <v>Subir GRAVA por polea al 4to. nivel</v>
          </cell>
          <cell r="C791" t="str">
            <v>m3</v>
          </cell>
          <cell r="D791">
            <v>1</v>
          </cell>
          <cell r="E791">
            <v>101.25</v>
          </cell>
          <cell r="F791">
            <v>101.25</v>
          </cell>
        </row>
        <row r="792">
          <cell r="A792" t="str">
            <v>MO15.013</v>
          </cell>
          <cell r="B792" t="str">
            <v>Subir cemento gris y blanco, cal y derretido por polea al 2do. nivel</v>
          </cell>
          <cell r="C792" t="str">
            <v>fda</v>
          </cell>
          <cell r="D792">
            <v>1</v>
          </cell>
          <cell r="E792">
            <v>1.69</v>
          </cell>
          <cell r="F792">
            <v>1.69</v>
          </cell>
        </row>
        <row r="793">
          <cell r="A793" t="str">
            <v>MO15.014</v>
          </cell>
          <cell r="B793" t="str">
            <v>Subir cemento gris y blanco, cal y derretido por polea al 3er. nivel</v>
          </cell>
          <cell r="C793" t="str">
            <v>fda</v>
          </cell>
          <cell r="D793">
            <v>2</v>
          </cell>
          <cell r="E793">
            <v>2.7</v>
          </cell>
          <cell r="F793">
            <v>5.4</v>
          </cell>
        </row>
        <row r="794">
          <cell r="A794" t="str">
            <v>MO15.015</v>
          </cell>
          <cell r="B794" t="str">
            <v>Subir cemento gris y blanco, cal y derretido por polea al 4to. nivel</v>
          </cell>
          <cell r="C794" t="str">
            <v>fda</v>
          </cell>
          <cell r="D794">
            <v>3</v>
          </cell>
          <cell r="E794">
            <v>3.68</v>
          </cell>
          <cell r="F794">
            <v>11.04</v>
          </cell>
        </row>
        <row r="795">
          <cell r="A795" t="str">
            <v>MO15.033</v>
          </cell>
          <cell r="B795" t="str">
            <v>Subir bloques de 6" por polea al 2do. nivel</v>
          </cell>
          <cell r="C795" t="str">
            <v>u</v>
          </cell>
          <cell r="D795">
            <v>1</v>
          </cell>
          <cell r="E795">
            <v>0.45</v>
          </cell>
          <cell r="F795">
            <v>0.45</v>
          </cell>
        </row>
        <row r="796">
          <cell r="A796" t="str">
            <v>MO15.034</v>
          </cell>
          <cell r="B796" t="str">
            <v>Subir bloques de 6" por polea al 3er. nivel</v>
          </cell>
          <cell r="C796" t="str">
            <v>u</v>
          </cell>
          <cell r="D796">
            <v>2</v>
          </cell>
          <cell r="E796">
            <v>0.68</v>
          </cell>
          <cell r="F796">
            <v>1.36</v>
          </cell>
        </row>
        <row r="797">
          <cell r="A797" t="str">
            <v>MO15.035</v>
          </cell>
          <cell r="B797" t="str">
            <v>Subir bloques de 6" por polea al 4to. nivel</v>
          </cell>
          <cell r="C797" t="str">
            <v>u</v>
          </cell>
          <cell r="D797">
            <v>3</v>
          </cell>
          <cell r="E797">
            <v>0.9</v>
          </cell>
          <cell r="F797">
            <v>2.7</v>
          </cell>
        </row>
        <row r="798">
          <cell r="A798" t="str">
            <v>MO15.043</v>
          </cell>
          <cell r="B798" t="str">
            <v>Subir bloques de 8" por polea al 2do. nivel</v>
          </cell>
          <cell r="C798" t="str">
            <v>u</v>
          </cell>
          <cell r="D798">
            <v>1</v>
          </cell>
          <cell r="E798">
            <v>0.56999999999999995</v>
          </cell>
          <cell r="F798">
            <v>0.56999999999999995</v>
          </cell>
        </row>
        <row r="799">
          <cell r="A799" t="str">
            <v>MO15.044</v>
          </cell>
          <cell r="B799" t="str">
            <v>Subir bloques de 8" por polea al 3er. nivel</v>
          </cell>
          <cell r="C799" t="str">
            <v>u</v>
          </cell>
          <cell r="D799">
            <v>2</v>
          </cell>
          <cell r="E799">
            <v>0.85</v>
          </cell>
          <cell r="F799">
            <v>1.7</v>
          </cell>
        </row>
        <row r="800">
          <cell r="A800" t="str">
            <v>MO15.045</v>
          </cell>
          <cell r="B800" t="str">
            <v>Subir bloques de 8" por polea al 4to. nivel</v>
          </cell>
          <cell r="C800" t="str">
            <v>u</v>
          </cell>
          <cell r="D800">
            <v>3</v>
          </cell>
          <cell r="E800">
            <v>1.1399999999999999</v>
          </cell>
          <cell r="F800">
            <v>3.42</v>
          </cell>
        </row>
        <row r="801">
          <cell r="A801" t="str">
            <v>MO31.</v>
          </cell>
          <cell r="B801" t="str">
            <v>Carpintería</v>
          </cell>
          <cell r="D801" t="str">
            <v/>
          </cell>
          <cell r="F801" t="str">
            <v/>
          </cell>
        </row>
        <row r="802">
          <cell r="A802" t="str">
            <v>MO31.001</v>
          </cell>
          <cell r="B802" t="str">
            <v>MO Encofrado y desencofrado, columnas hasta 30x30</v>
          </cell>
          <cell r="C802" t="str">
            <v>m</v>
          </cell>
          <cell r="D802">
            <v>1</v>
          </cell>
          <cell r="E802">
            <v>52</v>
          </cell>
          <cell r="F802">
            <v>52</v>
          </cell>
        </row>
        <row r="803">
          <cell r="A803" t="str">
            <v>MO31.002</v>
          </cell>
          <cell r="B803" t="str">
            <v>MO Encofrado y desencofrado, col de 40 hasta 50</v>
          </cell>
          <cell r="C803" t="str">
            <v>m</v>
          </cell>
          <cell r="D803">
            <v>1</v>
          </cell>
          <cell r="E803">
            <v>66</v>
          </cell>
          <cell r="F803">
            <v>66</v>
          </cell>
        </row>
        <row r="804">
          <cell r="A804" t="str">
            <v>MO31.003</v>
          </cell>
          <cell r="B804" t="str">
            <v>MO Encofrado y desencofrado, columnas y vigas de amarre</v>
          </cell>
          <cell r="C804" t="str">
            <v>m</v>
          </cell>
          <cell r="D804">
            <v>1</v>
          </cell>
          <cell r="E804">
            <v>25</v>
          </cell>
          <cell r="F804">
            <v>25</v>
          </cell>
        </row>
        <row r="805">
          <cell r="A805" t="str">
            <v>MO31.004</v>
          </cell>
          <cell r="B805" t="str">
            <v>MO Encofrado y desencofrado, muros por cara</v>
          </cell>
          <cell r="C805" t="str">
            <v>m2</v>
          </cell>
          <cell r="D805">
            <v>1</v>
          </cell>
          <cell r="E805">
            <v>86</v>
          </cell>
          <cell r="F805">
            <v>86</v>
          </cell>
        </row>
        <row r="806">
          <cell r="A806" t="str">
            <v>MO31.005</v>
          </cell>
          <cell r="B806" t="str">
            <v>MO Encofrado y desencofrado, vigas 20x40, hasta 3.6 m.</v>
          </cell>
          <cell r="C806" t="str">
            <v>m</v>
          </cell>
          <cell r="D806">
            <v>1</v>
          </cell>
          <cell r="E806">
            <v>49</v>
          </cell>
          <cell r="F806">
            <v>49</v>
          </cell>
        </row>
        <row r="807">
          <cell r="A807" t="str">
            <v>MO31.006</v>
          </cell>
          <cell r="B807" t="str">
            <v>MO Encofrado y desencofrado, vigas 30x50, hasta 3.6 m.</v>
          </cell>
          <cell r="C807" t="str">
            <v>m</v>
          </cell>
          <cell r="D807">
            <v>1</v>
          </cell>
          <cell r="E807">
            <v>64</v>
          </cell>
          <cell r="F807">
            <v>64</v>
          </cell>
        </row>
        <row r="808">
          <cell r="A808" t="str">
            <v>MO31.007</v>
          </cell>
          <cell r="B808" t="str">
            <v>MO Encofrado y desencofrado, vigas 30x60, hasta 3.6 m.</v>
          </cell>
          <cell r="C808" t="str">
            <v>m</v>
          </cell>
          <cell r="D808">
            <v>1</v>
          </cell>
          <cell r="E808">
            <v>72</v>
          </cell>
          <cell r="F808">
            <v>72</v>
          </cell>
        </row>
        <row r="809">
          <cell r="A809" t="str">
            <v>MO31.008</v>
          </cell>
          <cell r="B809" t="str">
            <v>MO Encofrado y desencofrado, vigas 40x80, hasta 3.6 m.</v>
          </cell>
          <cell r="C809" t="str">
            <v>m</v>
          </cell>
          <cell r="D809">
            <v>1</v>
          </cell>
          <cell r="E809">
            <v>96</v>
          </cell>
          <cell r="F809">
            <v>96</v>
          </cell>
        </row>
        <row r="810">
          <cell r="A810" t="str">
            <v>MO31.009</v>
          </cell>
          <cell r="B810" t="str">
            <v>MO Encofrado y desencofrado, dinteles 0.20, hasta 2 m.</v>
          </cell>
          <cell r="C810" t="str">
            <v>m</v>
          </cell>
          <cell r="D810">
            <v>1</v>
          </cell>
          <cell r="E810">
            <v>28</v>
          </cell>
          <cell r="F810">
            <v>28</v>
          </cell>
        </row>
        <row r="811">
          <cell r="A811" t="str">
            <v>MO31.010</v>
          </cell>
          <cell r="B811" t="str">
            <v>MO Encofrado y desencofrado, losas planas, hasta 2.75 m. de altura</v>
          </cell>
          <cell r="C811" t="str">
            <v>m2</v>
          </cell>
          <cell r="D811">
            <v>1</v>
          </cell>
          <cell r="E811">
            <v>37</v>
          </cell>
          <cell r="F811">
            <v>37</v>
          </cell>
        </row>
        <row r="812">
          <cell r="A812" t="str">
            <v>MO31.011</v>
          </cell>
          <cell r="B812" t="str">
            <v>MO Encofrado y desencofrado, losas en varias aguas.</v>
          </cell>
          <cell r="C812" t="str">
            <v>m2</v>
          </cell>
          <cell r="D812">
            <v>1</v>
          </cell>
          <cell r="E812">
            <v>78</v>
          </cell>
          <cell r="F812">
            <v>78</v>
          </cell>
        </row>
        <row r="813">
          <cell r="A813" t="str">
            <v>MO31.012</v>
          </cell>
          <cell r="B813" t="str">
            <v>MO Encofrado y desencofrado, rampas escaleras.</v>
          </cell>
          <cell r="C813" t="str">
            <v>u</v>
          </cell>
          <cell r="D813">
            <v>1</v>
          </cell>
          <cell r="E813">
            <v>450</v>
          </cell>
          <cell r="F813">
            <v>450</v>
          </cell>
        </row>
        <row r="814">
          <cell r="A814" t="str">
            <v>MO31.013</v>
          </cell>
          <cell r="B814" t="str">
            <v xml:space="preserve">MO Encofrado y desencofrado, zapatas columnas </v>
          </cell>
          <cell r="C814" t="str">
            <v>u</v>
          </cell>
          <cell r="D814">
            <v>1</v>
          </cell>
          <cell r="E814">
            <v>120</v>
          </cell>
          <cell r="F814">
            <v>120</v>
          </cell>
        </row>
        <row r="815">
          <cell r="A815" t="str">
            <v>MO31.014</v>
          </cell>
          <cell r="B815" t="str">
            <v>MO Encofrado y desencofrado, zapatas columnas combinadas</v>
          </cell>
          <cell r="C815" t="str">
            <v>u</v>
          </cell>
          <cell r="D815">
            <v>1</v>
          </cell>
          <cell r="E815">
            <v>240</v>
          </cell>
          <cell r="F815">
            <v>240</v>
          </cell>
        </row>
        <row r="816">
          <cell r="A816" t="str">
            <v>MO31.015</v>
          </cell>
          <cell r="B816" t="str">
            <v>MO Encofrado y desencofrado, Muros y Nucleos de Ascensor</v>
          </cell>
          <cell r="C816" t="str">
            <v>m3</v>
          </cell>
          <cell r="D816">
            <v>1</v>
          </cell>
          <cell r="E816">
            <v>666.55</v>
          </cell>
          <cell r="F816">
            <v>666.55</v>
          </cell>
        </row>
        <row r="817">
          <cell r="A817" t="str">
            <v>MO31.016</v>
          </cell>
          <cell r="B817" t="str">
            <v>MO Encofrado y desencofrado, antepechos</v>
          </cell>
          <cell r="C817" t="str">
            <v>m</v>
          </cell>
          <cell r="D817">
            <v>1</v>
          </cell>
          <cell r="E817">
            <v>25</v>
          </cell>
          <cell r="F817">
            <v>25</v>
          </cell>
        </row>
        <row r="818">
          <cell r="A818" t="str">
            <v>MO31.101</v>
          </cell>
          <cell r="B818" t="str">
            <v>Coloc. láminas de Asbesto Cemento</v>
          </cell>
          <cell r="C818" t="str">
            <v>m2</v>
          </cell>
          <cell r="D818">
            <v>1</v>
          </cell>
          <cell r="E818">
            <v>29</v>
          </cell>
          <cell r="F818">
            <v>29</v>
          </cell>
        </row>
        <row r="819">
          <cell r="A819" t="str">
            <v>MO31.102</v>
          </cell>
          <cell r="B819" t="str">
            <v>Coloc. Caballete de Asbesto</v>
          </cell>
          <cell r="C819" t="str">
            <v>u</v>
          </cell>
          <cell r="D819">
            <v>1</v>
          </cell>
          <cell r="E819">
            <v>5.0999999999999996</v>
          </cell>
          <cell r="F819">
            <v>5.0999999999999996</v>
          </cell>
        </row>
        <row r="820">
          <cell r="A820" t="str">
            <v>MO31.103</v>
          </cell>
          <cell r="B820" t="str">
            <v>Coloc. láminas de Zinc Acanalado</v>
          </cell>
          <cell r="C820" t="str">
            <v>m2</v>
          </cell>
          <cell r="D820">
            <v>1</v>
          </cell>
          <cell r="E820">
            <v>18</v>
          </cell>
          <cell r="F820">
            <v>18</v>
          </cell>
        </row>
        <row r="821">
          <cell r="A821" t="str">
            <v>MO31.104</v>
          </cell>
          <cell r="B821" t="str">
            <v>Coloc. Caballete de Zinc</v>
          </cell>
          <cell r="C821" t="str">
            <v>u</v>
          </cell>
          <cell r="D821">
            <v>1</v>
          </cell>
          <cell r="E821">
            <v>3.6</v>
          </cell>
          <cell r="F821">
            <v>3.6</v>
          </cell>
        </row>
        <row r="822">
          <cell r="A822" t="str">
            <v>MO36.</v>
          </cell>
          <cell r="B822" t="str">
            <v>Electricidad</v>
          </cell>
          <cell r="D822" t="str">
            <v/>
          </cell>
          <cell r="F822" t="str">
            <v/>
          </cell>
        </row>
        <row r="823">
          <cell r="A823" t="str">
            <v>MO36.001</v>
          </cell>
          <cell r="B823" t="str">
            <v>Coloc. Luces</v>
          </cell>
          <cell r="C823" t="str">
            <v>u</v>
          </cell>
          <cell r="D823">
            <v>1</v>
          </cell>
          <cell r="E823">
            <v>96</v>
          </cell>
          <cell r="F823">
            <v>96</v>
          </cell>
        </row>
        <row r="824">
          <cell r="A824" t="str">
            <v>MO36.002</v>
          </cell>
          <cell r="B824" t="str">
            <v>Coloc. Tomacorrientes 110 v.</v>
          </cell>
          <cell r="C824" t="str">
            <v>u</v>
          </cell>
          <cell r="D824">
            <v>1</v>
          </cell>
          <cell r="E824">
            <v>96</v>
          </cell>
          <cell r="F824">
            <v>96</v>
          </cell>
        </row>
        <row r="825">
          <cell r="A825" t="str">
            <v>MO36.003</v>
          </cell>
          <cell r="B825" t="str">
            <v>Coloc. Tomacorrientes 220 v.</v>
          </cell>
          <cell r="C825" t="str">
            <v>u</v>
          </cell>
          <cell r="D825">
            <v>1</v>
          </cell>
          <cell r="E825">
            <v>112</v>
          </cell>
          <cell r="F825">
            <v>112</v>
          </cell>
        </row>
        <row r="826">
          <cell r="A826" t="str">
            <v>MO36.004</v>
          </cell>
          <cell r="B826" t="str">
            <v>Coloc. Interruptores sencillos.</v>
          </cell>
          <cell r="C826" t="str">
            <v>u</v>
          </cell>
          <cell r="D826">
            <v>1</v>
          </cell>
          <cell r="E826">
            <v>96</v>
          </cell>
          <cell r="F826">
            <v>96</v>
          </cell>
        </row>
        <row r="827">
          <cell r="A827" t="str">
            <v>MO36.005</v>
          </cell>
          <cell r="B827" t="str">
            <v>Coloc. interruptores dobles.</v>
          </cell>
          <cell r="C827" t="str">
            <v>u</v>
          </cell>
          <cell r="D827">
            <v>1</v>
          </cell>
          <cell r="E827">
            <v>112</v>
          </cell>
          <cell r="F827">
            <v>112</v>
          </cell>
        </row>
        <row r="828">
          <cell r="A828" t="str">
            <v>MO36.006</v>
          </cell>
          <cell r="B828" t="str">
            <v>Coloc. interruptores triples</v>
          </cell>
          <cell r="C828" t="str">
            <v>u</v>
          </cell>
          <cell r="D828">
            <v>1</v>
          </cell>
          <cell r="E828">
            <v>128</v>
          </cell>
          <cell r="F828">
            <v>128</v>
          </cell>
        </row>
        <row r="829">
          <cell r="A829" t="str">
            <v>MO36.007</v>
          </cell>
          <cell r="B829" t="str">
            <v>Coloc. interruptores tres vías</v>
          </cell>
          <cell r="C829" t="str">
            <v>u</v>
          </cell>
          <cell r="D829">
            <v>1</v>
          </cell>
          <cell r="E829">
            <v>128</v>
          </cell>
          <cell r="F829">
            <v>128</v>
          </cell>
        </row>
        <row r="830">
          <cell r="A830" t="str">
            <v>MO36.009</v>
          </cell>
          <cell r="B830" t="str">
            <v>Coloc. interruptores pilotos</v>
          </cell>
          <cell r="C830" t="str">
            <v>u</v>
          </cell>
          <cell r="D830">
            <v>1</v>
          </cell>
          <cell r="E830">
            <v>112</v>
          </cell>
          <cell r="F830">
            <v>112</v>
          </cell>
        </row>
        <row r="831">
          <cell r="A831" t="str">
            <v>MO36.010</v>
          </cell>
          <cell r="B831" t="str">
            <v>Coloc. interruptor seguridad 30 a</v>
          </cell>
          <cell r="C831" t="str">
            <v>u</v>
          </cell>
          <cell r="D831">
            <v>1</v>
          </cell>
          <cell r="E831">
            <v>112</v>
          </cell>
          <cell r="F831">
            <v>112</v>
          </cell>
        </row>
        <row r="832">
          <cell r="A832" t="str">
            <v>MO36.011</v>
          </cell>
          <cell r="B832" t="str">
            <v>Coloc. interruptor seguridad 60 a</v>
          </cell>
          <cell r="C832" t="str">
            <v>u</v>
          </cell>
          <cell r="D832">
            <v>1</v>
          </cell>
          <cell r="E832">
            <v>192</v>
          </cell>
          <cell r="F832">
            <v>192</v>
          </cell>
        </row>
        <row r="833">
          <cell r="A833" t="str">
            <v>MO36.012</v>
          </cell>
          <cell r="B833" t="str">
            <v>Coloc. interruptor seguridad 100 a</v>
          </cell>
          <cell r="C833" t="str">
            <v>u</v>
          </cell>
          <cell r="D833">
            <v>1</v>
          </cell>
          <cell r="E833">
            <v>240</v>
          </cell>
          <cell r="F833">
            <v>240</v>
          </cell>
        </row>
        <row r="834">
          <cell r="A834" t="str">
            <v>MO36.013</v>
          </cell>
          <cell r="B834" t="str">
            <v>Coloc. paneles de distribución.</v>
          </cell>
          <cell r="C834" t="str">
            <v>u</v>
          </cell>
          <cell r="D834">
            <v>1</v>
          </cell>
          <cell r="E834">
            <v>192</v>
          </cell>
          <cell r="F834">
            <v>192</v>
          </cell>
        </row>
        <row r="835">
          <cell r="A835" t="str">
            <v>MO36.014</v>
          </cell>
          <cell r="B835" t="str">
            <v>Coloc. Breakers</v>
          </cell>
          <cell r="C835" t="str">
            <v>u</v>
          </cell>
          <cell r="D835">
            <v>1</v>
          </cell>
          <cell r="E835">
            <v>96</v>
          </cell>
          <cell r="F835">
            <v>96</v>
          </cell>
        </row>
        <row r="836">
          <cell r="A836" t="str">
            <v>MO36.015</v>
          </cell>
          <cell r="B836" t="str">
            <v>Coloc. Botón Timbre</v>
          </cell>
          <cell r="C836" t="str">
            <v>u</v>
          </cell>
          <cell r="D836">
            <v>1</v>
          </cell>
          <cell r="E836">
            <v>96</v>
          </cell>
          <cell r="F836">
            <v>96</v>
          </cell>
        </row>
        <row r="837">
          <cell r="A837" t="str">
            <v>MO36.016</v>
          </cell>
          <cell r="B837" t="str">
            <v>Coloc.  timbre corriente</v>
          </cell>
          <cell r="C837" t="str">
            <v>u</v>
          </cell>
          <cell r="D837">
            <v>1</v>
          </cell>
          <cell r="E837">
            <v>96</v>
          </cell>
          <cell r="F837">
            <v>96</v>
          </cell>
        </row>
        <row r="838">
          <cell r="A838" t="str">
            <v>MO41-70.</v>
          </cell>
          <cell r="B838" t="str">
            <v>Plomería</v>
          </cell>
          <cell r="D838" t="str">
            <v/>
          </cell>
          <cell r="F838" t="str">
            <v/>
          </cell>
        </row>
        <row r="839">
          <cell r="A839" t="str">
            <v>MO41.</v>
          </cell>
          <cell r="B839" t="str">
            <v>Montura Bidet,Inodoros y Orinales</v>
          </cell>
          <cell r="D839" t="str">
            <v/>
          </cell>
          <cell r="F839" t="str">
            <v/>
          </cell>
        </row>
        <row r="840">
          <cell r="A840" t="str">
            <v>MO41.001</v>
          </cell>
          <cell r="B840" t="str">
            <v>Inodoros de Dos Cuerpos</v>
          </cell>
          <cell r="C840" t="str">
            <v>u</v>
          </cell>
          <cell r="D840">
            <v>1</v>
          </cell>
          <cell r="E840">
            <v>200</v>
          </cell>
          <cell r="F840">
            <v>200</v>
          </cell>
        </row>
        <row r="841">
          <cell r="A841" t="str">
            <v>MO42.</v>
          </cell>
          <cell r="B841" t="str">
            <v>Montura Lavamanos</v>
          </cell>
          <cell r="D841" t="str">
            <v/>
          </cell>
          <cell r="F841" t="str">
            <v/>
          </cell>
        </row>
        <row r="842">
          <cell r="A842" t="str">
            <v>MO42.003</v>
          </cell>
          <cell r="B842" t="str">
            <v>Lavamanos de mueble o empotrado</v>
          </cell>
          <cell r="C842" t="str">
            <v>u</v>
          </cell>
          <cell r="D842">
            <v>1</v>
          </cell>
          <cell r="E842">
            <v>238</v>
          </cell>
          <cell r="F842">
            <v>238</v>
          </cell>
        </row>
        <row r="843">
          <cell r="A843" t="str">
            <v>MO43.</v>
          </cell>
          <cell r="B843" t="str">
            <v>Montura Bañeras y Duchas</v>
          </cell>
          <cell r="D843" t="str">
            <v/>
          </cell>
          <cell r="F843" t="str">
            <v/>
          </cell>
        </row>
        <row r="844">
          <cell r="A844" t="str">
            <v>MO43.001</v>
          </cell>
          <cell r="B844" t="str">
            <v>Bañera liviana.</v>
          </cell>
          <cell r="C844" t="str">
            <v>u</v>
          </cell>
          <cell r="D844">
            <v>1</v>
          </cell>
          <cell r="E844">
            <v>238</v>
          </cell>
          <cell r="F844">
            <v>238</v>
          </cell>
        </row>
        <row r="845">
          <cell r="A845" t="str">
            <v>MO43.002</v>
          </cell>
          <cell r="B845" t="str">
            <v>Bañera pesada de hierro</v>
          </cell>
          <cell r="C845" t="str">
            <v>u</v>
          </cell>
          <cell r="D845">
            <v>1</v>
          </cell>
          <cell r="E845">
            <v>400</v>
          </cell>
          <cell r="F845">
            <v>400</v>
          </cell>
        </row>
        <row r="846">
          <cell r="A846" t="str">
            <v>MO43.003</v>
          </cell>
          <cell r="B846" t="str">
            <v>Bañera especial de hierro, tipo "Romano"</v>
          </cell>
          <cell r="C846" t="str">
            <v>u</v>
          </cell>
          <cell r="D846">
            <v>1</v>
          </cell>
          <cell r="E846">
            <v>479</v>
          </cell>
          <cell r="F846">
            <v>479</v>
          </cell>
        </row>
        <row r="847">
          <cell r="A847" t="str">
            <v>MO43.004</v>
          </cell>
          <cell r="B847" t="str">
            <v>Mezcladora de baño</v>
          </cell>
          <cell r="C847" t="str">
            <v>u</v>
          </cell>
          <cell r="D847">
            <v>1</v>
          </cell>
          <cell r="E847">
            <v>163</v>
          </cell>
          <cell r="F847">
            <v>163</v>
          </cell>
        </row>
        <row r="848">
          <cell r="A848" t="str">
            <v>MO43.005</v>
          </cell>
          <cell r="B848" t="str">
            <v>Llave para ducha, empotrada.</v>
          </cell>
          <cell r="C848" t="str">
            <v>u</v>
          </cell>
          <cell r="D848">
            <v>1</v>
          </cell>
          <cell r="E848">
            <v>81</v>
          </cell>
          <cell r="F848">
            <v>81</v>
          </cell>
        </row>
        <row r="849">
          <cell r="A849" t="str">
            <v>MO43.006</v>
          </cell>
          <cell r="B849" t="str">
            <v>Terminación de baño.</v>
          </cell>
          <cell r="C849" t="str">
            <v>u</v>
          </cell>
          <cell r="D849">
            <v>1</v>
          </cell>
          <cell r="E849">
            <v>50</v>
          </cell>
          <cell r="F849">
            <v>50</v>
          </cell>
        </row>
        <row r="850">
          <cell r="A850" t="str">
            <v>MO43.007</v>
          </cell>
          <cell r="B850" t="str">
            <v>Ducha tipo teléfono.</v>
          </cell>
          <cell r="C850" t="str">
            <v>u</v>
          </cell>
          <cell r="D850">
            <v>1</v>
          </cell>
          <cell r="E850">
            <v>50</v>
          </cell>
          <cell r="F850">
            <v>50</v>
          </cell>
        </row>
        <row r="851">
          <cell r="A851" t="str">
            <v>MO44.</v>
          </cell>
          <cell r="B851" t="str">
            <v>Montura de Fregaderos</v>
          </cell>
          <cell r="D851" t="str">
            <v/>
          </cell>
          <cell r="F851" t="str">
            <v/>
          </cell>
        </row>
        <row r="852">
          <cell r="A852" t="str">
            <v>MO44.003</v>
          </cell>
          <cell r="B852" t="str">
            <v>Fregadero acero inoxidable de dos cámaras.</v>
          </cell>
          <cell r="C852" t="str">
            <v>u</v>
          </cell>
          <cell r="D852">
            <v>1</v>
          </cell>
          <cell r="E852">
            <v>219</v>
          </cell>
          <cell r="F852">
            <v>219</v>
          </cell>
        </row>
        <row r="853">
          <cell r="A853" t="str">
            <v>MO45.</v>
          </cell>
          <cell r="B853" t="str">
            <v>Terminación Lavaderos y Vertederos</v>
          </cell>
          <cell r="D853" t="str">
            <v/>
          </cell>
          <cell r="F853" t="str">
            <v/>
          </cell>
        </row>
        <row r="854">
          <cell r="A854" t="str">
            <v>MO45.002</v>
          </cell>
          <cell r="B854" t="str">
            <v>Lavadero de dos cámaras.</v>
          </cell>
          <cell r="C854" t="str">
            <v>u</v>
          </cell>
          <cell r="D854">
            <v>1</v>
          </cell>
          <cell r="E854">
            <v>100</v>
          </cell>
          <cell r="F854">
            <v>100</v>
          </cell>
        </row>
        <row r="855">
          <cell r="A855" t="str">
            <v>MO46.</v>
          </cell>
          <cell r="B855" t="str">
            <v>Instalación Calentadores de Agua,Lavadoras, Neveras, Bebederos y Filtros</v>
          </cell>
          <cell r="D855" t="str">
            <v/>
          </cell>
          <cell r="F855" t="str">
            <v/>
          </cell>
        </row>
        <row r="856">
          <cell r="A856" t="str">
            <v>MO46.002</v>
          </cell>
          <cell r="B856" t="str">
            <v>Calentadores eléctricos domésticos, 18 a 50 gls.</v>
          </cell>
          <cell r="C856" t="str">
            <v>u</v>
          </cell>
          <cell r="D856">
            <v>1</v>
          </cell>
          <cell r="E856">
            <v>438</v>
          </cell>
          <cell r="F856">
            <v>438</v>
          </cell>
        </row>
        <row r="857">
          <cell r="A857" t="str">
            <v>MO46.004</v>
          </cell>
          <cell r="B857" t="str">
            <v>Lavadoras automáticas, domésticas.</v>
          </cell>
          <cell r="C857" t="str">
            <v>u</v>
          </cell>
          <cell r="D857">
            <v>1</v>
          </cell>
          <cell r="E857">
            <v>144</v>
          </cell>
          <cell r="F857">
            <v>144</v>
          </cell>
        </row>
        <row r="858">
          <cell r="A858" t="str">
            <v>MO47.</v>
          </cell>
          <cell r="B858" t="str">
            <v>Desagües Aparatos, por Salida</v>
          </cell>
          <cell r="D858" t="str">
            <v/>
          </cell>
          <cell r="F858" t="str">
            <v/>
          </cell>
        </row>
        <row r="859">
          <cell r="A859" t="str">
            <v>MO47.001</v>
          </cell>
          <cell r="B859" t="str">
            <v>Desagües de aparatos de 2"</v>
          </cell>
          <cell r="C859" t="str">
            <v>u</v>
          </cell>
          <cell r="D859">
            <v>1</v>
          </cell>
          <cell r="E859">
            <v>88</v>
          </cell>
          <cell r="F859">
            <v>88</v>
          </cell>
        </row>
        <row r="860">
          <cell r="A860" t="str">
            <v>MO47.002</v>
          </cell>
          <cell r="B860" t="str">
            <v>Desagües de aparatos de 3" y 4"</v>
          </cell>
          <cell r="C860" t="str">
            <v>u</v>
          </cell>
          <cell r="D860">
            <v>1</v>
          </cell>
          <cell r="E860">
            <v>100</v>
          </cell>
          <cell r="F860">
            <v>100</v>
          </cell>
        </row>
        <row r="861">
          <cell r="A861" t="str">
            <v>MO47.003</v>
          </cell>
          <cell r="B861" t="str">
            <v>Desagües de inodoros de pared.</v>
          </cell>
          <cell r="C861" t="str">
            <v>u</v>
          </cell>
          <cell r="D861">
            <v>1</v>
          </cell>
          <cell r="E861">
            <v>106</v>
          </cell>
          <cell r="F861">
            <v>106</v>
          </cell>
        </row>
        <row r="862">
          <cell r="A862" t="str">
            <v>MO47.004</v>
          </cell>
          <cell r="B862" t="str">
            <v>Desagües de piso en 2" con parrilla.</v>
          </cell>
          <cell r="C862" t="str">
            <v>u</v>
          </cell>
          <cell r="D862">
            <v>1</v>
          </cell>
          <cell r="E862">
            <v>106</v>
          </cell>
          <cell r="F862">
            <v>106</v>
          </cell>
        </row>
        <row r="863">
          <cell r="A863" t="str">
            <v>MO47.005</v>
          </cell>
          <cell r="B863" t="str">
            <v>Desagües de piso en 3" y 4", con parrilla.</v>
          </cell>
          <cell r="C863" t="str">
            <v>u</v>
          </cell>
          <cell r="D863">
            <v>1</v>
          </cell>
          <cell r="E863">
            <v>125</v>
          </cell>
          <cell r="F863">
            <v>125</v>
          </cell>
        </row>
        <row r="864">
          <cell r="A864" t="str">
            <v>MO48.</v>
          </cell>
          <cell r="B864" t="str">
            <v>Instalación Trampa Grasa y Cámara de Inspección</v>
          </cell>
          <cell r="D864" t="str">
            <v/>
          </cell>
          <cell r="F864" t="str">
            <v/>
          </cell>
        </row>
        <row r="865">
          <cell r="A865" t="str">
            <v>MO48.001</v>
          </cell>
          <cell r="B865" t="str">
            <v>Trampa de Grasa de una cámara</v>
          </cell>
          <cell r="C865" t="str">
            <v>u</v>
          </cell>
          <cell r="D865">
            <v>1</v>
          </cell>
          <cell r="E865">
            <v>113</v>
          </cell>
          <cell r="F865">
            <v>113</v>
          </cell>
        </row>
        <row r="866">
          <cell r="A866" t="str">
            <v>MO48.004</v>
          </cell>
          <cell r="B866" t="str">
            <v>Cámara de inspección en tub. de 3" y 4"</v>
          </cell>
          <cell r="C866" t="str">
            <v>u</v>
          </cell>
          <cell r="D866">
            <v>1</v>
          </cell>
          <cell r="E866">
            <v>100</v>
          </cell>
          <cell r="F866">
            <v>100</v>
          </cell>
        </row>
        <row r="867">
          <cell r="A867" t="str">
            <v>MO48.</v>
          </cell>
          <cell r="B867" t="str">
            <v>Conexión al Séptico y al Filtrante</v>
          </cell>
          <cell r="D867" t="str">
            <v/>
          </cell>
          <cell r="F867" t="str">
            <v/>
          </cell>
        </row>
        <row r="868">
          <cell r="A868" t="str">
            <v>MO48.009</v>
          </cell>
          <cell r="B868" t="str">
            <v>Conexión Cloaca.</v>
          </cell>
          <cell r="C868" t="str">
            <v>u</v>
          </cell>
          <cell r="D868">
            <v>1</v>
          </cell>
          <cell r="E868">
            <v>250</v>
          </cell>
          <cell r="F868">
            <v>250</v>
          </cell>
        </row>
        <row r="869">
          <cell r="A869" t="str">
            <v>MO49.</v>
          </cell>
          <cell r="B869" t="str">
            <v>Bajante o Ventilación por Planta</v>
          </cell>
          <cell r="D869" t="str">
            <v/>
          </cell>
          <cell r="F869" t="str">
            <v/>
          </cell>
        </row>
        <row r="870">
          <cell r="A870" t="str">
            <v>MO49.002</v>
          </cell>
          <cell r="B870" t="str">
            <v>Bajante o ventilación de 3" ó 4"</v>
          </cell>
          <cell r="C870" t="str">
            <v>u</v>
          </cell>
          <cell r="D870">
            <v>1</v>
          </cell>
          <cell r="E870">
            <v>113</v>
          </cell>
          <cell r="F870">
            <v>113</v>
          </cell>
        </row>
        <row r="871">
          <cell r="A871" t="str">
            <v>MO50.</v>
          </cell>
          <cell r="B871" t="str">
            <v>Colocación Desagüe Pluvial por Planta</v>
          </cell>
          <cell r="D871" t="str">
            <v/>
          </cell>
          <cell r="F871" t="str">
            <v/>
          </cell>
        </row>
        <row r="872">
          <cell r="A872" t="str">
            <v>MO50.002</v>
          </cell>
          <cell r="B872" t="str">
            <v>Desagüe pluvial de 3" ó 4"</v>
          </cell>
          <cell r="C872" t="str">
            <v>u</v>
          </cell>
          <cell r="D872">
            <v>1</v>
          </cell>
          <cell r="E872">
            <v>81</v>
          </cell>
          <cell r="F872">
            <v>81</v>
          </cell>
        </row>
        <row r="873">
          <cell r="A873" t="str">
            <v>MO51.</v>
          </cell>
          <cell r="B873" t="str">
            <v>Arrastre Domicilio fuera cada Baño</v>
          </cell>
          <cell r="D873" t="str">
            <v/>
          </cell>
          <cell r="F873" t="str">
            <v/>
          </cell>
        </row>
        <row r="874">
          <cell r="A874" t="str">
            <v>MO51.001</v>
          </cell>
          <cell r="B874" t="str">
            <v>Arrastre en tubería de 2"</v>
          </cell>
          <cell r="C874" t="str">
            <v>m</v>
          </cell>
          <cell r="D874">
            <v>1</v>
          </cell>
          <cell r="E874">
            <v>3.1</v>
          </cell>
          <cell r="F874">
            <v>3.1</v>
          </cell>
        </row>
        <row r="875">
          <cell r="A875" t="str">
            <v>MO51.002</v>
          </cell>
          <cell r="B875" t="str">
            <v>Arrastre en tubería de 3" ó 4"</v>
          </cell>
          <cell r="C875" t="str">
            <v>m</v>
          </cell>
          <cell r="D875">
            <v>1</v>
          </cell>
          <cell r="E875">
            <v>4.8</v>
          </cell>
          <cell r="F875">
            <v>4.8</v>
          </cell>
        </row>
        <row r="876">
          <cell r="A876" t="str">
            <v>MO52.</v>
          </cell>
          <cell r="B876" t="str">
            <v>Salidas de Agua Aparatos Sanitarios</v>
          </cell>
          <cell r="D876" t="str">
            <v/>
          </cell>
          <cell r="F876" t="str">
            <v/>
          </cell>
        </row>
        <row r="877">
          <cell r="A877" t="str">
            <v>MO52.001</v>
          </cell>
          <cell r="B877" t="str">
            <v>Salida de Agua en tuberias de 1/2" ó 3/4"</v>
          </cell>
          <cell r="C877" t="str">
            <v>u</v>
          </cell>
          <cell r="D877">
            <v>1</v>
          </cell>
          <cell r="E877">
            <v>125</v>
          </cell>
          <cell r="F877">
            <v>125</v>
          </cell>
        </row>
        <row r="878">
          <cell r="A878" t="str">
            <v>MO53.</v>
          </cell>
          <cell r="B878" t="str">
            <v>Tuberias de Agua Potable Fuera Cada Baño</v>
          </cell>
          <cell r="D878" t="str">
            <v/>
          </cell>
          <cell r="F878" t="str">
            <v/>
          </cell>
        </row>
        <row r="879">
          <cell r="A879" t="str">
            <v>MO53.001</v>
          </cell>
          <cell r="B879" t="str">
            <v>Tub. galvanizada de 1/2" ó 3/4"</v>
          </cell>
          <cell r="C879" t="str">
            <v>m</v>
          </cell>
          <cell r="D879">
            <v>1</v>
          </cell>
          <cell r="E879">
            <v>5</v>
          </cell>
          <cell r="F879">
            <v>5</v>
          </cell>
        </row>
        <row r="880">
          <cell r="A880" t="str">
            <v>MO54.</v>
          </cell>
          <cell r="B880" t="str">
            <v>Columna de Abastecimiento de Agua por Planta</v>
          </cell>
          <cell r="D880" t="str">
            <v/>
          </cell>
          <cell r="F880" t="str">
            <v/>
          </cell>
        </row>
        <row r="881">
          <cell r="A881" t="str">
            <v>MO54.003</v>
          </cell>
          <cell r="B881" t="str">
            <v>Tub. galvanizada de 1 1/2" ó 2"</v>
          </cell>
          <cell r="C881" t="str">
            <v>u</v>
          </cell>
          <cell r="D881">
            <v>1</v>
          </cell>
          <cell r="E881">
            <v>100</v>
          </cell>
          <cell r="F881">
            <v>100</v>
          </cell>
        </row>
        <row r="882">
          <cell r="A882" t="str">
            <v>MO55.</v>
          </cell>
          <cell r="B882" t="str">
            <v>Instalación de Llaves de Paso y de Chorro</v>
          </cell>
          <cell r="D882" t="str">
            <v/>
          </cell>
          <cell r="F882" t="str">
            <v/>
          </cell>
        </row>
        <row r="883">
          <cell r="A883" t="str">
            <v>MO55.001</v>
          </cell>
          <cell r="B883" t="str">
            <v>Llave de Paso de 1/2" ó 3/4"</v>
          </cell>
          <cell r="C883" t="str">
            <v>u</v>
          </cell>
          <cell r="D883">
            <v>1</v>
          </cell>
          <cell r="E883">
            <v>63</v>
          </cell>
          <cell r="F883">
            <v>63</v>
          </cell>
        </row>
        <row r="884">
          <cell r="A884" t="str">
            <v>MO56.</v>
          </cell>
          <cell r="B884" t="str">
            <v>Sistema Completo de Tubos y Válvulas nec.para montura de Bomba de Agua</v>
          </cell>
          <cell r="D884" t="str">
            <v/>
          </cell>
          <cell r="F884" t="str">
            <v/>
          </cell>
        </row>
        <row r="885">
          <cell r="A885" t="str">
            <v>MO56.001</v>
          </cell>
          <cell r="B885" t="str">
            <v>Circuito en tuberia de 1/2" ó 3/4"</v>
          </cell>
          <cell r="C885" t="str">
            <v>u</v>
          </cell>
          <cell r="D885">
            <v>1</v>
          </cell>
          <cell r="E885">
            <v>1250</v>
          </cell>
          <cell r="F885">
            <v>1250</v>
          </cell>
        </row>
        <row r="886">
          <cell r="A886" t="str">
            <v>MO57.</v>
          </cell>
          <cell r="B886" t="str">
            <v>Montura Bomba de Agua sin el Circuito</v>
          </cell>
          <cell r="D886" t="str">
            <v/>
          </cell>
          <cell r="F886" t="str">
            <v/>
          </cell>
        </row>
        <row r="887">
          <cell r="A887" t="str">
            <v>MO57.001</v>
          </cell>
          <cell r="B887" t="str">
            <v>Bomba de Agua, tuberia de 1/2" ó 3/4"</v>
          </cell>
          <cell r="C887" t="str">
            <v>u</v>
          </cell>
          <cell r="D887">
            <v>1</v>
          </cell>
          <cell r="E887">
            <v>625</v>
          </cell>
          <cell r="F887">
            <v>625</v>
          </cell>
        </row>
        <row r="888">
          <cell r="A888" t="str">
            <v>MO58.</v>
          </cell>
          <cell r="B888" t="str">
            <v>Empalme a Tuberia de Agua Existente</v>
          </cell>
          <cell r="D888" t="str">
            <v/>
          </cell>
          <cell r="F888" t="str">
            <v/>
          </cell>
        </row>
        <row r="889">
          <cell r="A889" t="str">
            <v>MO58.001</v>
          </cell>
          <cell r="B889" t="str">
            <v>Empalme a tuberias de 1/2" ó 3/4"</v>
          </cell>
          <cell r="C889" t="str">
            <v>u</v>
          </cell>
          <cell r="D889">
            <v>1</v>
          </cell>
          <cell r="E889">
            <v>119</v>
          </cell>
          <cell r="F889">
            <v>119</v>
          </cell>
        </row>
        <row r="890">
          <cell r="A890" t="str">
            <v>MO59.</v>
          </cell>
          <cell r="B890" t="str">
            <v>Empalme a Tuberias Drenaje Existente</v>
          </cell>
          <cell r="D890" t="str">
            <v/>
          </cell>
          <cell r="F890" t="str">
            <v/>
          </cell>
        </row>
        <row r="891">
          <cell r="A891" t="str">
            <v>MO59.001</v>
          </cell>
          <cell r="B891" t="str">
            <v>Empalme a tuberias de 2"</v>
          </cell>
          <cell r="C891" t="str">
            <v>u</v>
          </cell>
          <cell r="D891">
            <v>1</v>
          </cell>
          <cell r="E891">
            <v>100</v>
          </cell>
          <cell r="F891">
            <v>100</v>
          </cell>
        </row>
        <row r="892">
          <cell r="A892" t="str">
            <v>MO59.002</v>
          </cell>
          <cell r="B892" t="str">
            <v>Empalme a tuberias de 3"</v>
          </cell>
          <cell r="C892" t="str">
            <v>u</v>
          </cell>
          <cell r="D892">
            <v>1</v>
          </cell>
          <cell r="E892">
            <v>125</v>
          </cell>
          <cell r="F892">
            <v>125</v>
          </cell>
        </row>
        <row r="893">
          <cell r="A893" t="str">
            <v>MO59.003</v>
          </cell>
          <cell r="B893" t="str">
            <v>Empalme a tuberias de 4"</v>
          </cell>
          <cell r="C893" t="str">
            <v>u</v>
          </cell>
          <cell r="D893">
            <v>1</v>
          </cell>
          <cell r="E893">
            <v>150</v>
          </cell>
          <cell r="F893">
            <v>150</v>
          </cell>
        </row>
        <row r="894">
          <cell r="A894" t="str">
            <v>MO71.</v>
          </cell>
          <cell r="B894" t="str">
            <v>Pintura</v>
          </cell>
          <cell r="D894" t="str">
            <v/>
          </cell>
          <cell r="F894" t="str">
            <v/>
          </cell>
        </row>
        <row r="895">
          <cell r="A895" t="str">
            <v>MO71.001</v>
          </cell>
          <cell r="B895" t="str">
            <v>Mano de obra pintura de agua, dos manos, p. lisa, sin piedra</v>
          </cell>
          <cell r="C895" t="str">
            <v>m2</v>
          </cell>
          <cell r="D895">
            <v>1</v>
          </cell>
          <cell r="E895">
            <v>4.8</v>
          </cell>
          <cell r="F895">
            <v>4.8</v>
          </cell>
        </row>
        <row r="896">
          <cell r="A896" t="str">
            <v>MO71.002</v>
          </cell>
          <cell r="B896" t="str">
            <v>Mano de obra pintura de agua, 1era. mano, p. lisa, sin piedra</v>
          </cell>
          <cell r="C896" t="str">
            <v>m2</v>
          </cell>
          <cell r="D896">
            <v>1</v>
          </cell>
          <cell r="E896">
            <v>2.6</v>
          </cell>
          <cell r="F896">
            <v>2.6</v>
          </cell>
        </row>
        <row r="897">
          <cell r="A897" t="str">
            <v>MO71.003</v>
          </cell>
          <cell r="B897" t="str">
            <v>Mano de obra pintura de agua, 2da. mano,  pared lisa</v>
          </cell>
          <cell r="C897" t="str">
            <v>m2</v>
          </cell>
          <cell r="D897">
            <v>1</v>
          </cell>
          <cell r="E897">
            <v>2.2000000000000002</v>
          </cell>
          <cell r="F897">
            <v>2.2000000000000002</v>
          </cell>
        </row>
        <row r="898">
          <cell r="A898" t="str">
            <v>MO71.009</v>
          </cell>
          <cell r="B898" t="str">
            <v>Mano de obra Pintura Impermeabilizante, 1era. mano</v>
          </cell>
          <cell r="C898" t="str">
            <v>m2</v>
          </cell>
          <cell r="D898">
            <v>1</v>
          </cell>
          <cell r="E898">
            <v>2.5</v>
          </cell>
          <cell r="F898">
            <v>2.5</v>
          </cell>
        </row>
        <row r="899">
          <cell r="A899" t="str">
            <v>MO71.010</v>
          </cell>
          <cell r="B899" t="str">
            <v>Mano de obra Pintura Impermeabilizante, 2da. mano</v>
          </cell>
          <cell r="C899" t="str">
            <v>m2</v>
          </cell>
          <cell r="D899">
            <v>1</v>
          </cell>
          <cell r="E899">
            <v>2.1</v>
          </cell>
          <cell r="F899">
            <v>2.1</v>
          </cell>
        </row>
        <row r="900">
          <cell r="A900" t="str">
            <v>MO76.</v>
          </cell>
          <cell r="B900" t="str">
            <v>Jornales Diarios Albañileria</v>
          </cell>
        </row>
        <row r="901">
          <cell r="A901" t="str">
            <v>MO76.001</v>
          </cell>
          <cell r="B901" t="str">
            <v>Técnico No Calificado o Peón</v>
          </cell>
          <cell r="C901" t="str">
            <v>día</v>
          </cell>
          <cell r="D901">
            <v>1</v>
          </cell>
          <cell r="E901">
            <v>104</v>
          </cell>
          <cell r="F901">
            <v>104</v>
          </cell>
        </row>
        <row r="902">
          <cell r="A902" t="str">
            <v>MO76.002</v>
          </cell>
          <cell r="B902" t="str">
            <v>Técnico Calificado</v>
          </cell>
          <cell r="C902" t="str">
            <v>día</v>
          </cell>
          <cell r="D902">
            <v>1</v>
          </cell>
          <cell r="E902">
            <v>118</v>
          </cell>
          <cell r="F902">
            <v>118</v>
          </cell>
        </row>
        <row r="903">
          <cell r="A903" t="str">
            <v>MO76.003</v>
          </cell>
          <cell r="B903" t="str">
            <v>Ayudante</v>
          </cell>
          <cell r="C903" t="str">
            <v>día</v>
          </cell>
          <cell r="D903">
            <v>1</v>
          </cell>
          <cell r="E903">
            <v>130</v>
          </cell>
          <cell r="F903">
            <v>130</v>
          </cell>
        </row>
        <row r="904">
          <cell r="A904" t="str">
            <v>MO76.004</v>
          </cell>
          <cell r="B904" t="str">
            <v>Operario Tercera Categoría</v>
          </cell>
          <cell r="C904" t="str">
            <v>día</v>
          </cell>
          <cell r="D904">
            <v>1</v>
          </cell>
          <cell r="E904">
            <v>163</v>
          </cell>
          <cell r="F904">
            <v>163</v>
          </cell>
        </row>
        <row r="905">
          <cell r="A905" t="str">
            <v>MO76.005</v>
          </cell>
          <cell r="B905" t="str">
            <v>Operario Segunda Categoría</v>
          </cell>
          <cell r="C905" t="str">
            <v>día</v>
          </cell>
          <cell r="D905">
            <v>1</v>
          </cell>
          <cell r="E905">
            <v>196</v>
          </cell>
          <cell r="F905">
            <v>196</v>
          </cell>
        </row>
        <row r="906">
          <cell r="A906" t="str">
            <v>MO76.006</v>
          </cell>
          <cell r="B906" t="str">
            <v>Operario Primera Categoría</v>
          </cell>
          <cell r="C906" t="str">
            <v>día</v>
          </cell>
          <cell r="D906">
            <v>1</v>
          </cell>
          <cell r="E906">
            <v>261</v>
          </cell>
          <cell r="F906">
            <v>261</v>
          </cell>
        </row>
        <row r="907">
          <cell r="A907" t="str">
            <v>MO76.007</v>
          </cell>
          <cell r="B907" t="str">
            <v>Maestro</v>
          </cell>
          <cell r="C907" t="str">
            <v>día</v>
          </cell>
          <cell r="D907">
            <v>1</v>
          </cell>
          <cell r="E907">
            <v>300</v>
          </cell>
          <cell r="F907">
            <v>300</v>
          </cell>
        </row>
        <row r="908">
          <cell r="A908" t="str">
            <v>MO77.</v>
          </cell>
          <cell r="B908" t="str">
            <v>Jornales Diarios Carpintería</v>
          </cell>
        </row>
        <row r="909">
          <cell r="A909" t="str">
            <v>MO77.001</v>
          </cell>
          <cell r="B909" t="str">
            <v>Técnico No Calificado o Peón</v>
          </cell>
          <cell r="C909" t="str">
            <v>día</v>
          </cell>
          <cell r="D909">
            <v>1</v>
          </cell>
          <cell r="E909">
            <v>104</v>
          </cell>
          <cell r="F909">
            <v>104</v>
          </cell>
        </row>
        <row r="910">
          <cell r="A910" t="str">
            <v>MO77.002</v>
          </cell>
          <cell r="B910" t="str">
            <v>Ayudante</v>
          </cell>
          <cell r="C910" t="str">
            <v>día</v>
          </cell>
          <cell r="D910">
            <v>1</v>
          </cell>
          <cell r="E910">
            <v>130</v>
          </cell>
          <cell r="F910">
            <v>130</v>
          </cell>
        </row>
        <row r="911">
          <cell r="A911" t="str">
            <v>MO77.003</v>
          </cell>
          <cell r="B911" t="str">
            <v>Carpintero Segunda Categoría</v>
          </cell>
          <cell r="C911" t="str">
            <v>día</v>
          </cell>
          <cell r="D911">
            <v>1</v>
          </cell>
          <cell r="E911">
            <v>196</v>
          </cell>
          <cell r="F911">
            <v>196</v>
          </cell>
        </row>
        <row r="912">
          <cell r="A912" t="str">
            <v>MO77.004</v>
          </cell>
          <cell r="B912" t="str">
            <v>Carpintero Primera Categoría</v>
          </cell>
          <cell r="C912" t="str">
            <v>día</v>
          </cell>
          <cell r="D912">
            <v>1</v>
          </cell>
          <cell r="E912">
            <v>261</v>
          </cell>
          <cell r="F912">
            <v>261</v>
          </cell>
        </row>
        <row r="913">
          <cell r="A913" t="str">
            <v>MO78.</v>
          </cell>
          <cell r="B913" t="str">
            <v>Jornales Diarios Plomería</v>
          </cell>
        </row>
        <row r="914">
          <cell r="A914" t="str">
            <v>MO78.001</v>
          </cell>
          <cell r="B914" t="str">
            <v>Peón Plomero</v>
          </cell>
          <cell r="C914" t="str">
            <v>día</v>
          </cell>
          <cell r="D914">
            <v>1</v>
          </cell>
          <cell r="E914">
            <v>130</v>
          </cell>
          <cell r="F914">
            <v>130</v>
          </cell>
        </row>
        <row r="915">
          <cell r="A915" t="str">
            <v>MO78.002</v>
          </cell>
          <cell r="B915" t="str">
            <v>Ayudante Plomero</v>
          </cell>
          <cell r="C915" t="str">
            <v>día</v>
          </cell>
          <cell r="D915">
            <v>1</v>
          </cell>
          <cell r="E915">
            <v>196</v>
          </cell>
          <cell r="F915">
            <v>196</v>
          </cell>
        </row>
        <row r="916">
          <cell r="A916" t="str">
            <v>MO78.003</v>
          </cell>
          <cell r="B916" t="str">
            <v>Plomero</v>
          </cell>
          <cell r="C916" t="str">
            <v>día</v>
          </cell>
          <cell r="D916">
            <v>1</v>
          </cell>
          <cell r="E916">
            <v>261</v>
          </cell>
          <cell r="F916">
            <v>261</v>
          </cell>
        </row>
        <row r="917">
          <cell r="A917" t="str">
            <v>MO78.004</v>
          </cell>
          <cell r="B917" t="str">
            <v>Maestro Plomero</v>
          </cell>
          <cell r="C917" t="str">
            <v>día</v>
          </cell>
          <cell r="D917">
            <v>1</v>
          </cell>
          <cell r="E917">
            <v>457</v>
          </cell>
          <cell r="F917">
            <v>457</v>
          </cell>
        </row>
        <row r="918">
          <cell r="A918" t="str">
            <v>MO78.004</v>
          </cell>
          <cell r="B918" t="str">
            <v>Maestro Plomero</v>
          </cell>
          <cell r="C918" t="str">
            <v>día</v>
          </cell>
          <cell r="D918">
            <v>1</v>
          </cell>
          <cell r="E918">
            <v>457</v>
          </cell>
          <cell r="F918">
            <v>457</v>
          </cell>
        </row>
        <row r="919">
          <cell r="A919" t="str">
            <v>99.</v>
          </cell>
          <cell r="B919" t="str">
            <v>DE LOS ANALISIS DE COSTOS</v>
          </cell>
          <cell r="F919" t="str">
            <v/>
          </cell>
        </row>
        <row r="920">
          <cell r="A920" t="str">
            <v>99.001</v>
          </cell>
          <cell r="B920" t="str">
            <v>Ligado y Vaciado a Mano</v>
          </cell>
          <cell r="C920" t="str">
            <v>m3</v>
          </cell>
          <cell r="D920">
            <v>1</v>
          </cell>
          <cell r="E920">
            <v>188.02</v>
          </cell>
          <cell r="F920">
            <v>188.02</v>
          </cell>
        </row>
        <row r="921">
          <cell r="A921" t="str">
            <v>99.002</v>
          </cell>
          <cell r="B921" t="str">
            <v>Ligado y Vaciado con Ligadora de 2 Fundas</v>
          </cell>
          <cell r="C921" t="str">
            <v>m3</v>
          </cell>
          <cell r="D921">
            <v>1</v>
          </cell>
          <cell r="E921">
            <v>81.459999999999994</v>
          </cell>
          <cell r="F921">
            <v>81.459999999999994</v>
          </cell>
        </row>
        <row r="922">
          <cell r="A922" t="str">
            <v>99.003</v>
          </cell>
          <cell r="B922" t="str">
            <v>Ligado y Vaciado con Ligadora de 2 Fundas y Winche</v>
          </cell>
          <cell r="C922" t="str">
            <v>m3</v>
          </cell>
          <cell r="D922">
            <v>1</v>
          </cell>
          <cell r="E922">
            <v>115.02</v>
          </cell>
          <cell r="F922">
            <v>115.02</v>
          </cell>
        </row>
        <row r="923">
          <cell r="A923" t="str">
            <v>99.011</v>
          </cell>
          <cell r="B923" t="str">
            <v>Hormigón (1:3:5) a Mano</v>
          </cell>
          <cell r="C923" t="str">
            <v>m3</v>
          </cell>
          <cell r="D923">
            <v>1</v>
          </cell>
          <cell r="E923">
            <v>945.07</v>
          </cell>
          <cell r="F923">
            <v>945.07</v>
          </cell>
        </row>
        <row r="924">
          <cell r="A924" t="str">
            <v>99.012</v>
          </cell>
          <cell r="B924" t="str">
            <v>Hormigón (1:3:5) En Ligadora</v>
          </cell>
          <cell r="C924" t="str">
            <v>m3</v>
          </cell>
          <cell r="D924">
            <v>1</v>
          </cell>
          <cell r="E924">
            <v>798.01</v>
          </cell>
          <cell r="F924">
            <v>798.01</v>
          </cell>
        </row>
        <row r="925">
          <cell r="A925" t="str">
            <v>99.013</v>
          </cell>
          <cell r="B925" t="str">
            <v>Hormigón (1:3:5) En Ligadora y Winche</v>
          </cell>
          <cell r="C925" t="str">
            <v>m3</v>
          </cell>
          <cell r="D925">
            <v>1</v>
          </cell>
          <cell r="E925">
            <v>844.33</v>
          </cell>
          <cell r="F925">
            <v>844.33</v>
          </cell>
        </row>
        <row r="926">
          <cell r="A926" t="str">
            <v>99.022</v>
          </cell>
          <cell r="B926" t="str">
            <v>Hormigón (1:2:4) En Ligadora</v>
          </cell>
          <cell r="C926" t="str">
            <v>m3</v>
          </cell>
          <cell r="D926">
            <v>1</v>
          </cell>
          <cell r="E926">
            <v>916.42</v>
          </cell>
          <cell r="F926">
            <v>916.42</v>
          </cell>
        </row>
        <row r="927">
          <cell r="A927" t="str">
            <v>99.023</v>
          </cell>
          <cell r="B927" t="str">
            <v>Hormigón (1:2:4) En Ligadora y Winche</v>
          </cell>
          <cell r="C927" t="str">
            <v>m3</v>
          </cell>
          <cell r="D927">
            <v>1</v>
          </cell>
          <cell r="E927">
            <v>961.73</v>
          </cell>
          <cell r="F927">
            <v>961.73</v>
          </cell>
        </row>
        <row r="928">
          <cell r="A928" t="str">
            <v>99.024</v>
          </cell>
          <cell r="B928" t="str">
            <v>Hormigón (1:2:4) Vaciado a Mano</v>
          </cell>
          <cell r="C928" t="str">
            <v>m3</v>
          </cell>
          <cell r="D928">
            <v>1</v>
          </cell>
          <cell r="E928">
            <v>1060.28</v>
          </cell>
          <cell r="F928">
            <v>1060.28</v>
          </cell>
        </row>
        <row r="929">
          <cell r="A929" t="str">
            <v>99.024</v>
          </cell>
          <cell r="B929" t="str">
            <v>Hormigón (1:2:4) Vaciado a Mano</v>
          </cell>
          <cell r="C929" t="str">
            <v>m3</v>
          </cell>
          <cell r="D929">
            <v>1</v>
          </cell>
          <cell r="E929">
            <v>1060.28</v>
          </cell>
          <cell r="F929">
            <v>1060.28</v>
          </cell>
        </row>
        <row r="930">
          <cell r="A930" t="str">
            <v>99.201</v>
          </cell>
          <cell r="B930" t="str">
            <v xml:space="preserve">Mortero (1:3) </v>
          </cell>
          <cell r="C930" t="str">
            <v>m3</v>
          </cell>
          <cell r="D930">
            <v>1</v>
          </cell>
          <cell r="E930">
            <v>1036.04</v>
          </cell>
          <cell r="F930">
            <v>1036.04</v>
          </cell>
        </row>
        <row r="931">
          <cell r="A931" t="str">
            <v>99.202</v>
          </cell>
          <cell r="B931" t="str">
            <v>Mezcla de Empañete</v>
          </cell>
          <cell r="C931" t="str">
            <v>m3</v>
          </cell>
          <cell r="D931">
            <v>1</v>
          </cell>
          <cell r="E931">
            <v>452.14</v>
          </cell>
          <cell r="F931">
            <v>452.14</v>
          </cell>
        </row>
        <row r="932">
          <cell r="A932">
            <v>99.203000000000003</v>
          </cell>
          <cell r="B932" t="str">
            <v>Mortero (1:4) para empañete</v>
          </cell>
          <cell r="C932" t="str">
            <v>m3</v>
          </cell>
          <cell r="D932">
            <v>1</v>
          </cell>
          <cell r="E932">
            <v>1218.02</v>
          </cell>
          <cell r="F932">
            <v>1218.02</v>
          </cell>
        </row>
        <row r="933">
          <cell r="A933">
            <v>99.203999999999994</v>
          </cell>
          <cell r="B933" t="str">
            <v xml:space="preserve">Mortero (1:2) </v>
          </cell>
          <cell r="C933" t="str">
            <v>m3</v>
          </cell>
          <cell r="D933">
            <v>1</v>
          </cell>
          <cell r="E933">
            <v>1680.68</v>
          </cell>
          <cell r="F933">
            <v>1680.68</v>
          </cell>
        </row>
        <row r="934">
          <cell r="A934">
            <v>99.204999999999998</v>
          </cell>
          <cell r="B934" t="str">
            <v>Mezcla de cal y arena para pisos</v>
          </cell>
          <cell r="C934" t="str">
            <v>m3</v>
          </cell>
          <cell r="D934">
            <v>1</v>
          </cell>
          <cell r="E934">
            <v>419.3</v>
          </cell>
          <cell r="F934">
            <v>419.3</v>
          </cell>
        </row>
        <row r="935">
          <cell r="A935">
            <v>99.206000000000003</v>
          </cell>
          <cell r="B935" t="str">
            <v>Mortero (1:10) para colocar pisos</v>
          </cell>
          <cell r="C935" t="str">
            <v>m3</v>
          </cell>
          <cell r="D935">
            <v>1</v>
          </cell>
          <cell r="E935">
            <v>934.22</v>
          </cell>
          <cell r="F935">
            <v>934.22</v>
          </cell>
        </row>
        <row r="936">
          <cell r="A936" t="str">
            <v>99.901</v>
          </cell>
          <cell r="B936" t="str">
            <v>Mortero (1:2) en Techo</v>
          </cell>
          <cell r="C936" t="str">
            <v>m3</v>
          </cell>
          <cell r="D936">
            <v>1</v>
          </cell>
          <cell r="E936">
            <v>1958.27</v>
          </cell>
          <cell r="F936">
            <v>1958.27</v>
          </cell>
        </row>
        <row r="937">
          <cell r="A937" t="str">
            <v>99.901</v>
          </cell>
          <cell r="B937" t="str">
            <v>Mortero (1:2) en Techo</v>
          </cell>
          <cell r="C937" t="str">
            <v>m3</v>
          </cell>
          <cell r="D937">
            <v>1</v>
          </cell>
          <cell r="E937">
            <v>1958.27</v>
          </cell>
          <cell r="F937">
            <v>1958.27</v>
          </cell>
        </row>
        <row r="938">
          <cell r="A938" t="str">
            <v>05.101</v>
          </cell>
          <cell r="B938" t="str">
            <v xml:space="preserve">Muros de Bloques de Hormigón 8" </v>
          </cell>
          <cell r="C938" t="str">
            <v>m2</v>
          </cell>
          <cell r="D938">
            <v>1</v>
          </cell>
          <cell r="E938">
            <v>294.55</v>
          </cell>
          <cell r="F938">
            <v>294.55</v>
          </cell>
        </row>
        <row r="939">
          <cell r="A939" t="str">
            <v>05.201</v>
          </cell>
          <cell r="B939" t="str">
            <v xml:space="preserve">Muros de Bloques de Hormigón 6" </v>
          </cell>
          <cell r="C939" t="str">
            <v>m2</v>
          </cell>
          <cell r="D939">
            <v>1</v>
          </cell>
          <cell r="E939">
            <v>200.3</v>
          </cell>
          <cell r="F939">
            <v>200.3</v>
          </cell>
        </row>
        <row r="940">
          <cell r="A940" t="str">
            <v>05.301</v>
          </cell>
          <cell r="B940" t="str">
            <v xml:space="preserve">Muros de Bloques de Hormigón 4" </v>
          </cell>
          <cell r="C940" t="str">
            <v>m2</v>
          </cell>
          <cell r="D940">
            <v>1</v>
          </cell>
          <cell r="E940">
            <v>174.08</v>
          </cell>
          <cell r="F940">
            <v>174.08</v>
          </cell>
        </row>
        <row r="941">
          <cell r="A941" t="str">
            <v>05.301</v>
          </cell>
          <cell r="B941" t="str">
            <v>Muros de Bloques de Hormigón 4"</v>
          </cell>
          <cell r="C941" t="str">
            <v>m2</v>
          </cell>
          <cell r="D941">
            <v>1</v>
          </cell>
          <cell r="E941">
            <v>174.08</v>
          </cell>
          <cell r="F941">
            <v>174.08</v>
          </cell>
        </row>
        <row r="942">
          <cell r="A942" t="str">
            <v>07.2-1</v>
          </cell>
          <cell r="B942" t="str">
            <v>Cantos</v>
          </cell>
          <cell r="C942" t="str">
            <v>m</v>
          </cell>
          <cell r="D942">
            <v>1</v>
          </cell>
          <cell r="E942">
            <v>24.39</v>
          </cell>
          <cell r="F942">
            <v>24.39</v>
          </cell>
        </row>
        <row r="943">
          <cell r="A943" t="str">
            <v>07.1-1</v>
          </cell>
          <cell r="B943" t="str">
            <v>Empañete maestreado Exterior</v>
          </cell>
          <cell r="C943" t="str">
            <v>m2</v>
          </cell>
          <cell r="D943">
            <v>1</v>
          </cell>
          <cell r="E943">
            <v>113.55</v>
          </cell>
          <cell r="F943">
            <v>113.55</v>
          </cell>
        </row>
        <row r="944">
          <cell r="A944" t="str">
            <v>07.1-2</v>
          </cell>
          <cell r="B944" t="str">
            <v>Empañete maestreado Interior</v>
          </cell>
          <cell r="C944" t="str">
            <v>m2</v>
          </cell>
          <cell r="D944">
            <v>1</v>
          </cell>
          <cell r="E944">
            <v>61</v>
          </cell>
          <cell r="F944">
            <v>61</v>
          </cell>
        </row>
      </sheetData>
      <sheetData sheetId="1">
        <row r="4">
          <cell r="A4" t="str">
            <v>Id.</v>
          </cell>
        </row>
      </sheetData>
      <sheetData sheetId="2">
        <row r="4">
          <cell r="A4" t="str">
            <v>Id.</v>
          </cell>
        </row>
      </sheetData>
      <sheetData sheetId="3">
        <row r="4">
          <cell r="A4" t="str">
            <v>Id.</v>
          </cell>
        </row>
      </sheetData>
      <sheetData sheetId="4">
        <row r="4">
          <cell r="A4" t="str">
            <v>Id.</v>
          </cell>
        </row>
      </sheetData>
      <sheetData sheetId="5">
        <row r="4">
          <cell r="A4" t="str">
            <v>Id.</v>
          </cell>
        </row>
      </sheetData>
      <sheetData sheetId="6">
        <row r="4">
          <cell r="A4" t="str">
            <v>Id.</v>
          </cell>
        </row>
      </sheetData>
      <sheetData sheetId="7">
        <row r="4">
          <cell r="A4" t="str">
            <v>Id.</v>
          </cell>
        </row>
      </sheetData>
      <sheetData sheetId="8">
        <row r="4">
          <cell r="A4" t="str">
            <v>Id.</v>
          </cell>
        </row>
      </sheetData>
      <sheetData sheetId="9">
        <row r="4">
          <cell r="A4" t="str">
            <v>Id.</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ow r="4">
          <cell r="A4" t="str">
            <v>Id.</v>
          </cell>
        </row>
      </sheetData>
      <sheetData sheetId="32">
        <row r="4">
          <cell r="A4" t="str">
            <v>Id.</v>
          </cell>
        </row>
      </sheetData>
      <sheetData sheetId="33">
        <row r="4">
          <cell r="A4" t="str">
            <v>Id.</v>
          </cell>
        </row>
      </sheetData>
      <sheetData sheetId="34">
        <row r="4">
          <cell r="A4" t="str">
            <v>Id.</v>
          </cell>
        </row>
      </sheetData>
      <sheetData sheetId="35">
        <row r="4">
          <cell r="A4" t="str">
            <v>Id.</v>
          </cell>
        </row>
      </sheetData>
      <sheetData sheetId="36">
        <row r="4">
          <cell r="A4" t="str">
            <v>Id.</v>
          </cell>
        </row>
      </sheetData>
      <sheetData sheetId="37">
        <row r="4">
          <cell r="A4" t="str">
            <v>Id.</v>
          </cell>
        </row>
      </sheetData>
      <sheetData sheetId="38">
        <row r="4">
          <cell r="A4" t="str">
            <v>Id.</v>
          </cell>
        </row>
      </sheetData>
      <sheetData sheetId="39">
        <row r="4">
          <cell r="A4" t="str">
            <v>Id.</v>
          </cell>
        </row>
      </sheetData>
      <sheetData sheetId="40">
        <row r="4">
          <cell r="A4" t="str">
            <v>Id.</v>
          </cell>
        </row>
      </sheetData>
      <sheetData sheetId="41">
        <row r="4">
          <cell r="A4" t="str">
            <v>Id.</v>
          </cell>
        </row>
      </sheetData>
      <sheetData sheetId="42">
        <row r="4">
          <cell r="A4" t="str">
            <v>Id.</v>
          </cell>
        </row>
      </sheetData>
      <sheetData sheetId="43">
        <row r="4">
          <cell r="A4" t="str">
            <v>Id.</v>
          </cell>
        </row>
      </sheetData>
      <sheetData sheetId="44">
        <row r="4">
          <cell r="A4" t="str">
            <v>Id.</v>
          </cell>
        </row>
      </sheetData>
      <sheetData sheetId="45">
        <row r="4">
          <cell r="A4" t="str">
            <v>Id.</v>
          </cell>
        </row>
      </sheetData>
      <sheetData sheetId="46">
        <row r="4">
          <cell r="A4" t="str">
            <v>Id.</v>
          </cell>
        </row>
      </sheetData>
      <sheetData sheetId="47">
        <row r="4">
          <cell r="A4" t="str">
            <v>Id.</v>
          </cell>
        </row>
      </sheetData>
      <sheetData sheetId="48">
        <row r="4">
          <cell r="A4" t="str">
            <v>Id.</v>
          </cell>
        </row>
      </sheetData>
      <sheetData sheetId="49">
        <row r="4">
          <cell r="A4" t="str">
            <v>Id.</v>
          </cell>
        </row>
      </sheetData>
      <sheetData sheetId="50">
        <row r="4">
          <cell r="A4" t="str">
            <v>Id.</v>
          </cell>
        </row>
      </sheetData>
      <sheetData sheetId="51">
        <row r="4">
          <cell r="A4" t="str">
            <v>Id.</v>
          </cell>
        </row>
      </sheetData>
      <sheetData sheetId="52">
        <row r="4">
          <cell r="A4" t="str">
            <v>Id.</v>
          </cell>
        </row>
      </sheetData>
      <sheetData sheetId="53">
        <row r="4">
          <cell r="A4" t="str">
            <v>Id.</v>
          </cell>
        </row>
      </sheetData>
      <sheetData sheetId="54">
        <row r="4">
          <cell r="A4" t="str">
            <v>Id.</v>
          </cell>
        </row>
      </sheetData>
      <sheetData sheetId="55">
        <row r="4">
          <cell r="A4" t="str">
            <v>Id.</v>
          </cell>
        </row>
      </sheetData>
      <sheetData sheetId="56">
        <row r="4">
          <cell r="A4" t="str">
            <v>Id.</v>
          </cell>
        </row>
      </sheetData>
      <sheetData sheetId="57"/>
      <sheetData sheetId="58">
        <row r="4">
          <cell r="A4" t="str">
            <v>Id.</v>
          </cell>
        </row>
      </sheetData>
      <sheetData sheetId="59">
        <row r="4">
          <cell r="A4" t="str">
            <v>Id.</v>
          </cell>
        </row>
      </sheetData>
      <sheetData sheetId="60">
        <row r="4">
          <cell r="A4" t="str">
            <v>Id.</v>
          </cell>
        </row>
      </sheetData>
      <sheetData sheetId="61">
        <row r="4">
          <cell r="A4" t="str">
            <v>Id.</v>
          </cell>
        </row>
      </sheetData>
      <sheetData sheetId="62">
        <row r="4">
          <cell r="A4" t="str">
            <v>Id.</v>
          </cell>
        </row>
      </sheetData>
      <sheetData sheetId="63">
        <row r="4">
          <cell r="A4" t="str">
            <v>Id.</v>
          </cell>
        </row>
      </sheetData>
      <sheetData sheetId="64">
        <row r="4">
          <cell r="A4" t="str">
            <v>Id.</v>
          </cell>
        </row>
      </sheetData>
      <sheetData sheetId="65">
        <row r="4">
          <cell r="A4" t="str">
            <v>Id.</v>
          </cell>
        </row>
      </sheetData>
      <sheetData sheetId="66">
        <row r="4">
          <cell r="A4" t="str">
            <v>Id.</v>
          </cell>
        </row>
      </sheetData>
      <sheetData sheetId="67"/>
      <sheetData sheetId="68"/>
      <sheetData sheetId="69">
        <row r="4">
          <cell r="A4" t="str">
            <v>Id.</v>
          </cell>
        </row>
      </sheetData>
      <sheetData sheetId="70">
        <row r="4">
          <cell r="A4" t="str">
            <v>Id.</v>
          </cell>
        </row>
      </sheetData>
      <sheetData sheetId="71">
        <row r="4">
          <cell r="A4" t="str">
            <v>Id.</v>
          </cell>
        </row>
      </sheetData>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ow r="4">
          <cell r="A4" t="str">
            <v>Id.</v>
          </cell>
        </row>
      </sheetData>
      <sheetData sheetId="81">
        <row r="4">
          <cell r="A4" t="str">
            <v>Id.</v>
          </cell>
        </row>
      </sheetData>
      <sheetData sheetId="82">
        <row r="4">
          <cell r="A4" t="str">
            <v>Id.</v>
          </cell>
        </row>
      </sheetData>
      <sheetData sheetId="83">
        <row r="4">
          <cell r="A4" t="str">
            <v>Id.</v>
          </cell>
        </row>
      </sheetData>
      <sheetData sheetId="84">
        <row r="4">
          <cell r="A4" t="str">
            <v>Id.</v>
          </cell>
        </row>
      </sheetData>
      <sheetData sheetId="85">
        <row r="4">
          <cell r="A4" t="str">
            <v>Id.</v>
          </cell>
        </row>
      </sheetData>
      <sheetData sheetId="86">
        <row r="4">
          <cell r="A4" t="str">
            <v>Id.</v>
          </cell>
        </row>
      </sheetData>
      <sheetData sheetId="87">
        <row r="4">
          <cell r="A4" t="str">
            <v>Id.</v>
          </cell>
        </row>
      </sheetData>
      <sheetData sheetId="88">
        <row r="4">
          <cell r="A4" t="str">
            <v>Id.</v>
          </cell>
        </row>
      </sheetData>
      <sheetData sheetId="89">
        <row r="4">
          <cell r="A4" t="str">
            <v>Id.</v>
          </cell>
        </row>
      </sheetData>
      <sheetData sheetId="90">
        <row r="4">
          <cell r="A4" t="str">
            <v>Id.</v>
          </cell>
        </row>
      </sheetData>
      <sheetData sheetId="91">
        <row r="4">
          <cell r="A4" t="str">
            <v>Id.</v>
          </cell>
        </row>
      </sheetData>
      <sheetData sheetId="92">
        <row r="4">
          <cell r="A4" t="str">
            <v>Id.</v>
          </cell>
        </row>
      </sheetData>
      <sheetData sheetId="93">
        <row r="4">
          <cell r="A4" t="str">
            <v>Id.</v>
          </cell>
        </row>
      </sheetData>
      <sheetData sheetId="94">
        <row r="4">
          <cell r="A4" t="str">
            <v>Id.</v>
          </cell>
        </row>
      </sheetData>
      <sheetData sheetId="95">
        <row r="4">
          <cell r="A4" t="str">
            <v>Id.</v>
          </cell>
        </row>
      </sheetData>
      <sheetData sheetId="96">
        <row r="4">
          <cell r="A4" t="str">
            <v>Id.</v>
          </cell>
        </row>
      </sheetData>
      <sheetData sheetId="97">
        <row r="4">
          <cell r="A4" t="str">
            <v>Id.</v>
          </cell>
        </row>
      </sheetData>
      <sheetData sheetId="98">
        <row r="4">
          <cell r="A4" t="str">
            <v>Id.</v>
          </cell>
        </row>
      </sheetData>
      <sheetData sheetId="99">
        <row r="4">
          <cell r="A4" t="str">
            <v>Id.</v>
          </cell>
        </row>
      </sheetData>
      <sheetData sheetId="100">
        <row r="4">
          <cell r="A4" t="str">
            <v>Id.</v>
          </cell>
        </row>
      </sheetData>
      <sheetData sheetId="101">
        <row r="4">
          <cell r="A4" t="str">
            <v>Id.</v>
          </cell>
        </row>
      </sheetData>
      <sheetData sheetId="102">
        <row r="4">
          <cell r="A4" t="str">
            <v>Id.</v>
          </cell>
        </row>
      </sheetData>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RNDIMTO"/>
      <sheetName val="M.O."/>
      <sheetName val="ANA"/>
      <sheetName val="RESU"/>
      <sheetName val="INDISE"/>
      <sheetName val="Hoja1"/>
      <sheetName val="Hoja2"/>
      <sheetName val="Hoja3"/>
      <sheetName val="RECLAMACION 3"/>
      <sheetName val="INSU"/>
      <sheetName val="MO"/>
      <sheetName val="Ins 2"/>
      <sheetName val="INSUMOS"/>
      <sheetName val="HORM. Y MORTEROS."/>
      <sheetName val="SALARIOS"/>
      <sheetName val="Col.Amarre"/>
      <sheetName val="Escalera"/>
      <sheetName val="Muros"/>
      <sheetName val="Materiales"/>
      <sheetName val="Herram"/>
      <sheetName val="Resumen Precio Equipos"/>
      <sheetName val="O.M. y Salarios"/>
      <sheetName val="M_O_"/>
      <sheetName val="RECLAMACION_3"/>
      <sheetName val="Ins_2"/>
    </sheetNames>
    <sheetDataSet>
      <sheetData sheetId="0">
        <row r="561">
          <cell r="D561">
            <v>36.01</v>
          </cell>
        </row>
      </sheetData>
      <sheetData sheetId="1" refreshError="1">
        <row r="561">
          <cell r="D561">
            <v>36.01</v>
          </cell>
        </row>
      </sheetData>
      <sheetData sheetId="2"/>
      <sheetData sheetId="3"/>
      <sheetData sheetId="4"/>
      <sheetData sheetId="5"/>
      <sheetData sheetId="6"/>
      <sheetData sheetId="7">
        <row r="568">
          <cell r="D568" t="str">
            <v>m3</v>
          </cell>
        </row>
      </sheetData>
      <sheetData sheetId="8"/>
      <sheetData sheetId="9"/>
      <sheetData sheetId="10">
        <row r="568">
          <cell r="D568" t="str">
            <v>m3</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
      <sheetName val="MO"/>
      <sheetName val="HORM_&amp;_MORT"/>
      <sheetName val="MUROS"/>
      <sheetName val="TERMINACION"/>
      <sheetName val="ANAL"/>
      <sheetName val="MEMO"/>
      <sheetName val="COF"/>
      <sheetName val="SEPAR"/>
    </sheetNames>
    <sheetDataSet>
      <sheetData sheetId="0"/>
      <sheetData sheetId="1"/>
      <sheetData sheetId="2"/>
      <sheetData sheetId="3"/>
      <sheetData sheetId="4"/>
      <sheetData sheetId="5"/>
      <sheetData sheetId="6"/>
      <sheetData sheetId="7"/>
      <sheetData sheetId="8"/>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ANALISIS"/>
    </sheetNames>
    <sheetDataSet>
      <sheetData sheetId="0"/>
      <sheetData sheetId="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urel(OBINSA)"/>
      <sheetName val="Pres."/>
      <sheetName val="med.mov.de tierras"/>
      <sheetName val="Hoja1"/>
      <sheetName val="Presupuesto"/>
      <sheetName val="Ins"/>
    </sheetNames>
    <sheetDataSet>
      <sheetData sheetId="0">
        <row r="107">
          <cell r="H107">
            <v>8351734.1800199989</v>
          </cell>
        </row>
      </sheetData>
      <sheetData sheetId="1" refreshError="1"/>
      <sheetData sheetId="2" refreshError="1"/>
      <sheetData sheetId="3" refreshError="1"/>
      <sheetData sheetId="4" refreshError="1"/>
      <sheetData sheetId="5"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
      <sheetName val="MO"/>
      <sheetName val="C.S."/>
      <sheetName val="PRESU"/>
      <sheetName val="ANALISIS "/>
      <sheetName val="analisis basicos"/>
      <sheetName val="Analisis Complementarios "/>
      <sheetName val="COLOCACION DE TUBERIA"/>
      <sheetName val="MOVIMIENTO DE TIERRA"/>
      <sheetName val=" MOVIMIENTO DE TIERRA EQUIPO"/>
      <sheetName val="ANCLAJES DE H.A."/>
      <sheetName val="REGISTROS DE LADRILLOS Y H.A. "/>
      <sheetName val="RECLAMACION 1."/>
      <sheetName val="ANALISIS CASETAS"/>
      <sheetName val="VERJA NUEVA"/>
      <sheetName val="Precios"/>
    </sheetNames>
    <sheetDataSet>
      <sheetData sheetId="0" refreshError="1"/>
      <sheetData sheetId="1" refreshError="1">
        <row r="11">
          <cell r="B11">
            <v>1.4428531746653097</v>
          </cell>
        </row>
      </sheetData>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eta de planta (2)"/>
      <sheetName val="cisterna "/>
      <sheetName val="caseta de planta"/>
      <sheetName val="Relacion de proyecto"/>
      <sheetName val="Presupuesto"/>
      <sheetName val="Insumos"/>
      <sheetName val="Análisis de Precios"/>
      <sheetName val="Sheet4"/>
      <sheetName val="Sheet5"/>
      <sheetName val="Sheet11"/>
      <sheetName val="Sheet12"/>
      <sheetName val="Sheet13"/>
      <sheetName val="Sheet14"/>
      <sheetName val="Sheet15"/>
      <sheetName val="Sheet16"/>
      <sheetName val="Analisis"/>
      <sheetName val="M.O."/>
      <sheetName val="caseta_de_planta_(2)"/>
      <sheetName val="cisterna_"/>
      <sheetName val="caseta_de_planta"/>
      <sheetName val="Relacion_de_proyecto"/>
      <sheetName val="Análisis_de_Precios"/>
      <sheetName val="caseta_de_planta_(2)1"/>
      <sheetName val="cisterna_1"/>
      <sheetName val="caseta_de_planta1"/>
      <sheetName val="Relacion_de_proyecto1"/>
      <sheetName val="Análisis_de_Precios1"/>
      <sheetName val="PRES META"/>
      <sheetName val="PRES DESCUENTO"/>
      <sheetName val="PRES META CON APU LINK"/>
      <sheetName val="MO FELO"/>
      <sheetName val="MO FELO (2)"/>
      <sheetName val="ORIGINAL"/>
      <sheetName val="CANT"/>
      <sheetName val="APU"/>
      <sheetName val="analisis detallado"/>
      <sheetName val="Ins"/>
      <sheetName val="MATERIALES_LISTADO"/>
      <sheetName val="MO"/>
      <sheetName val="M_O_1"/>
      <sheetName val="M_O_"/>
      <sheetName val="presup"/>
      <sheetName val="PRES no"/>
      <sheetName val="ANALISIS STO DGO"/>
      <sheetName val="MATERIALES"/>
      <sheetName val="Mano Obra"/>
      <sheetName val="Cotización Metalesa"/>
      <sheetName val="Col.Amarre"/>
      <sheetName val="Escalera"/>
      <sheetName val="Muros"/>
      <sheetName val="Rendimientos OM"/>
      <sheetName val="Ana"/>
    </sheetNames>
    <sheetDataSet>
      <sheetData sheetId="0" refreshError="1"/>
      <sheetData sheetId="1" refreshError="1"/>
      <sheetData sheetId="2">
        <row r="7">
          <cell r="C7" t="str">
            <v>Cant.</v>
          </cell>
        </row>
      </sheetData>
      <sheetData sheetId="3" refreshError="1"/>
      <sheetData sheetId="4">
        <row r="7">
          <cell r="C7" t="str">
            <v>Cant.</v>
          </cell>
        </row>
      </sheetData>
      <sheetData sheetId="5">
        <row r="7">
          <cell r="C7" t="str">
            <v>Cant.</v>
          </cell>
        </row>
      </sheetData>
      <sheetData sheetId="6"/>
      <sheetData sheetId="7"/>
      <sheetData sheetId="8">
        <row r="7">
          <cell r="C7" t="str">
            <v>Cant.</v>
          </cell>
        </row>
        <row r="8">
          <cell r="E8" t="str">
            <v>P.U. RD$</v>
          </cell>
        </row>
        <row r="10">
          <cell r="E10" t="str">
            <v>P.A.</v>
          </cell>
        </row>
        <row r="12">
          <cell r="E12" t="str">
            <v/>
          </cell>
        </row>
        <row r="13">
          <cell r="E13" t="e">
            <v>#REF!</v>
          </cell>
        </row>
        <row r="14">
          <cell r="E14" t="e">
            <v>#REF!</v>
          </cell>
        </row>
        <row r="15">
          <cell r="E15" t="e">
            <v>#NAME?</v>
          </cell>
        </row>
        <row r="16">
          <cell r="E16" t="e">
            <v>#REF!</v>
          </cell>
        </row>
        <row r="17">
          <cell r="E17" t="e">
            <v>#NAME?</v>
          </cell>
        </row>
        <row r="18">
          <cell r="E18" t="e">
            <v>#NAME?</v>
          </cell>
        </row>
        <row r="19">
          <cell r="E19" t="e">
            <v>#REF!</v>
          </cell>
        </row>
        <row r="20">
          <cell r="E20" t="e">
            <v>#REF!</v>
          </cell>
        </row>
        <row r="21">
          <cell r="E21">
            <v>0</v>
          </cell>
        </row>
        <row r="22">
          <cell r="E22">
            <v>0</v>
          </cell>
        </row>
        <row r="23">
          <cell r="E23" t="e">
            <v>#REF!</v>
          </cell>
        </row>
        <row r="24">
          <cell r="E24">
            <v>0</v>
          </cell>
        </row>
        <row r="27">
          <cell r="E27" t="e">
            <v>#REF!</v>
          </cell>
        </row>
        <row r="28">
          <cell r="E28" t="e">
            <v>#REF!</v>
          </cell>
        </row>
        <row r="29">
          <cell r="E29" t="e">
            <v>#REF!</v>
          </cell>
        </row>
        <row r="32">
          <cell r="E32" t="e">
            <v>#REF!</v>
          </cell>
        </row>
        <row r="33">
          <cell r="E33" t="e">
            <v>#REF!</v>
          </cell>
        </row>
        <row r="34">
          <cell r="E34" t="e">
            <v>#REF!</v>
          </cell>
        </row>
        <row r="35">
          <cell r="E35">
            <v>80</v>
          </cell>
        </row>
        <row r="36">
          <cell r="E36" t="e">
            <v>#REF!</v>
          </cell>
        </row>
        <row r="37">
          <cell r="E37">
            <v>0</v>
          </cell>
        </row>
        <row r="38">
          <cell r="E38">
            <v>0</v>
          </cell>
        </row>
        <row r="41">
          <cell r="E41">
            <v>210</v>
          </cell>
        </row>
        <row r="42">
          <cell r="E42">
            <v>450</v>
          </cell>
        </row>
        <row r="43">
          <cell r="E43">
            <v>0</v>
          </cell>
        </row>
        <row r="44">
          <cell r="E44">
            <v>200</v>
          </cell>
        </row>
        <row r="45">
          <cell r="E45">
            <v>100</v>
          </cell>
        </row>
        <row r="46">
          <cell r="E46">
            <v>80</v>
          </cell>
        </row>
        <row r="49">
          <cell r="E49">
            <v>0</v>
          </cell>
        </row>
        <row r="52">
          <cell r="E52" t="e">
            <v>#VALUE!</v>
          </cell>
        </row>
        <row r="54">
          <cell r="E54" t="e">
            <v>#VALUE!</v>
          </cell>
        </row>
        <row r="55">
          <cell r="E55" t="e">
            <v>#REF!</v>
          </cell>
        </row>
        <row r="56">
          <cell r="E56">
            <v>318.20400000000001</v>
          </cell>
        </row>
        <row r="57">
          <cell r="E57" t="e">
            <v>#REF!</v>
          </cell>
        </row>
        <row r="58">
          <cell r="E58" t="e">
            <v>#REF!</v>
          </cell>
        </row>
        <row r="59">
          <cell r="E59">
            <v>0</v>
          </cell>
        </row>
        <row r="63">
          <cell r="E63" t="e">
            <v>#REF!</v>
          </cell>
        </row>
        <row r="64">
          <cell r="E64" t="e">
            <v>#REF!</v>
          </cell>
        </row>
        <row r="65">
          <cell r="E65" t="e">
            <v>#REF!</v>
          </cell>
        </row>
        <row r="66">
          <cell r="E66" t="e">
            <v>#REF!</v>
          </cell>
        </row>
        <row r="67">
          <cell r="E67">
            <v>6919.2</v>
          </cell>
        </row>
        <row r="70">
          <cell r="E70">
            <v>0</v>
          </cell>
        </row>
        <row r="71">
          <cell r="E71">
            <v>0</v>
          </cell>
        </row>
        <row r="72">
          <cell r="E72">
            <v>0</v>
          </cell>
        </row>
        <row r="73">
          <cell r="E73">
            <v>0</v>
          </cell>
        </row>
        <row r="76">
          <cell r="E76">
            <v>0</v>
          </cell>
        </row>
        <row r="77">
          <cell r="E77">
            <v>0</v>
          </cell>
        </row>
        <row r="78">
          <cell r="E78">
            <v>0</v>
          </cell>
        </row>
        <row r="79">
          <cell r="E79">
            <v>0</v>
          </cell>
        </row>
        <row r="80">
          <cell r="E80">
            <v>0</v>
          </cell>
        </row>
        <row r="81">
          <cell r="E81">
            <v>0</v>
          </cell>
        </row>
        <row r="82">
          <cell r="E82">
            <v>0</v>
          </cell>
        </row>
        <row r="83">
          <cell r="E83">
            <v>0</v>
          </cell>
        </row>
        <row r="84">
          <cell r="E84">
            <v>0</v>
          </cell>
        </row>
        <row r="85">
          <cell r="E85">
            <v>0</v>
          </cell>
        </row>
        <row r="86">
          <cell r="E86">
            <v>0</v>
          </cell>
        </row>
        <row r="87">
          <cell r="E87">
            <v>0</v>
          </cell>
        </row>
        <row r="88">
          <cell r="E88">
            <v>0</v>
          </cell>
        </row>
        <row r="89">
          <cell r="E89">
            <v>0</v>
          </cell>
        </row>
        <row r="90">
          <cell r="E90">
            <v>0</v>
          </cell>
        </row>
        <row r="91">
          <cell r="E91">
            <v>0</v>
          </cell>
        </row>
        <row r="92">
          <cell r="E92">
            <v>0</v>
          </cell>
        </row>
        <row r="93">
          <cell r="E93">
            <v>0</v>
          </cell>
        </row>
        <row r="94">
          <cell r="E94">
            <v>0</v>
          </cell>
        </row>
        <row r="95">
          <cell r="E95" t="str">
            <v>P.A.</v>
          </cell>
        </row>
        <row r="96">
          <cell r="E96" t="str">
            <v>P.A.</v>
          </cell>
        </row>
        <row r="97">
          <cell r="E97" t="str">
            <v>P.A.</v>
          </cell>
        </row>
        <row r="98">
          <cell r="E98" t="str">
            <v>P.A.</v>
          </cell>
        </row>
        <row r="99">
          <cell r="E99">
            <v>0</v>
          </cell>
        </row>
        <row r="102">
          <cell r="E102" t="str">
            <v>P.A.</v>
          </cell>
        </row>
        <row r="103">
          <cell r="E103">
            <v>0</v>
          </cell>
        </row>
        <row r="106">
          <cell r="E106">
            <v>0</v>
          </cell>
        </row>
        <row r="107">
          <cell r="E107">
            <v>0</v>
          </cell>
        </row>
        <row r="108">
          <cell r="E108">
            <v>0</v>
          </cell>
        </row>
        <row r="109">
          <cell r="E109">
            <v>0</v>
          </cell>
        </row>
        <row r="112">
          <cell r="E112" t="str">
            <v>P.A.</v>
          </cell>
        </row>
        <row r="113">
          <cell r="E113" t="str">
            <v>P.A.</v>
          </cell>
        </row>
        <row r="117">
          <cell r="E117">
            <v>0</v>
          </cell>
        </row>
        <row r="118">
          <cell r="E118">
            <v>0</v>
          </cell>
        </row>
        <row r="119">
          <cell r="E119">
            <v>0</v>
          </cell>
        </row>
        <row r="120">
          <cell r="E120">
            <v>0</v>
          </cell>
        </row>
        <row r="121">
          <cell r="E121">
            <v>0</v>
          </cell>
        </row>
        <row r="125">
          <cell r="E125">
            <v>0</v>
          </cell>
        </row>
        <row r="126">
          <cell r="E126">
            <v>0</v>
          </cell>
        </row>
        <row r="129">
          <cell r="E129">
            <v>0</v>
          </cell>
        </row>
        <row r="130">
          <cell r="E130">
            <v>0</v>
          </cell>
        </row>
        <row r="131">
          <cell r="E131" t="str">
            <v/>
          </cell>
        </row>
        <row r="132">
          <cell r="E132">
            <v>0</v>
          </cell>
        </row>
        <row r="133">
          <cell r="E133">
            <v>0</v>
          </cell>
        </row>
        <row r="134">
          <cell r="E134">
            <v>0</v>
          </cell>
        </row>
        <row r="135">
          <cell r="E135">
            <v>0</v>
          </cell>
        </row>
        <row r="138">
          <cell r="E138" t="str">
            <v/>
          </cell>
        </row>
        <row r="139">
          <cell r="E139">
            <v>0</v>
          </cell>
        </row>
        <row r="140">
          <cell r="E140">
            <v>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7">
          <cell r="C7" t="str">
            <v>Cant.</v>
          </cell>
        </row>
      </sheetData>
      <sheetData sheetId="20" refreshError="1"/>
      <sheetData sheetId="21">
        <row r="7">
          <cell r="C7" t="str">
            <v>Cant.</v>
          </cell>
        </row>
      </sheetData>
      <sheetData sheetId="22">
        <row r="7">
          <cell r="C7" t="str">
            <v>Cant.</v>
          </cell>
        </row>
      </sheetData>
      <sheetData sheetId="23">
        <row r="7">
          <cell r="C7" t="str">
            <v>Cant.</v>
          </cell>
        </row>
      </sheetData>
      <sheetData sheetId="24">
        <row r="7">
          <cell r="C7" t="str">
            <v>Cant.</v>
          </cell>
        </row>
      </sheetData>
      <sheetData sheetId="25">
        <row r="7">
          <cell r="C7" t="str">
            <v>Cant.</v>
          </cell>
        </row>
      </sheetData>
      <sheetData sheetId="26"/>
      <sheetData sheetId="27">
        <row r="1">
          <cell r="E1">
            <v>0</v>
          </cell>
        </row>
      </sheetData>
      <sheetData sheetId="28">
        <row r="1">
          <cell r="E1">
            <v>0</v>
          </cell>
        </row>
      </sheetData>
      <sheetData sheetId="29">
        <row r="1">
          <cell r="E1">
            <v>0</v>
          </cell>
        </row>
      </sheetData>
      <sheetData sheetId="30">
        <row r="1">
          <cell r="E1">
            <v>0</v>
          </cell>
        </row>
      </sheetData>
      <sheetData sheetId="31">
        <row r="1">
          <cell r="E1">
            <v>0</v>
          </cell>
        </row>
      </sheetData>
      <sheetData sheetId="32">
        <row r="1">
          <cell r="E1">
            <v>0</v>
          </cell>
        </row>
      </sheetData>
      <sheetData sheetId="33">
        <row r="6">
          <cell r="E6" t="str">
            <v>P.U. RD$</v>
          </cell>
        </row>
      </sheetData>
      <sheetData sheetId="34">
        <row r="6">
          <cell r="E6" t="str">
            <v>P.U. RD$</v>
          </cell>
        </row>
      </sheetData>
      <sheetData sheetId="35" refreshError="1"/>
      <sheetData sheetId="36" refreshError="1"/>
      <sheetData sheetId="37" refreshError="1"/>
      <sheetData sheetId="38" refreshError="1"/>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refreshError="1"/>
      <sheetData sheetId="51"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Presentacion "/>
      <sheetName val="Cubicación"/>
      <sheetName val="Resumen"/>
      <sheetName val="Flujograma 2"/>
      <sheetName val="Pago Cubicaciones"/>
    </sheetNames>
    <sheetDataSet>
      <sheetData sheetId="0" refreshError="1"/>
      <sheetData sheetId="1">
        <row r="138">
          <cell r="P138">
            <v>91254.508800000011</v>
          </cell>
        </row>
        <row r="269">
          <cell r="P269">
            <v>88180.369600000005</v>
          </cell>
        </row>
        <row r="401">
          <cell r="P401">
            <v>66039.507599999997</v>
          </cell>
        </row>
        <row r="535">
          <cell r="P535">
            <v>67281.496400000004</v>
          </cell>
        </row>
        <row r="653">
          <cell r="P653">
            <v>73941.508800000011</v>
          </cell>
        </row>
        <row r="768">
          <cell r="P768">
            <v>86583.652799999996</v>
          </cell>
        </row>
        <row r="883">
          <cell r="P883">
            <v>101637.17000000001</v>
          </cell>
        </row>
        <row r="998">
          <cell r="P998">
            <v>73941.508800000011</v>
          </cell>
        </row>
        <row r="1113">
          <cell r="P1113">
            <v>73941.508800000011</v>
          </cell>
        </row>
        <row r="1231">
          <cell r="P1231">
            <v>74255.358400000012</v>
          </cell>
        </row>
        <row r="1346">
          <cell r="P1346">
            <v>74993.118400000007</v>
          </cell>
        </row>
        <row r="1461">
          <cell r="P1461">
            <v>74993.118400000007</v>
          </cell>
        </row>
        <row r="1576">
          <cell r="P1576">
            <v>65108.816400000003</v>
          </cell>
        </row>
        <row r="1690">
          <cell r="P1690">
            <v>74255.358400000012</v>
          </cell>
        </row>
        <row r="1805">
          <cell r="P1805">
            <v>66975.940800000011</v>
          </cell>
        </row>
        <row r="1920">
          <cell r="P1920">
            <v>74255.358400000012</v>
          </cell>
        </row>
        <row r="2037">
          <cell r="P2037">
            <v>102212.40239999999</v>
          </cell>
        </row>
        <row r="2150">
          <cell r="P2150">
            <v>137598.35320000001</v>
          </cell>
        </row>
      </sheetData>
      <sheetData sheetId="2"/>
      <sheetData sheetId="3" refreshError="1"/>
      <sheetData sheetId="4"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STO DGO"/>
      <sheetName val="PRES. BOCA NUEVA"/>
      <sheetName val="CONTRARO SEÑALIZACIONES"/>
      <sheetName val="Senalizacion"/>
      <sheetName val="A"/>
      <sheetName val="ANALISIS_STO_DGO1"/>
      <sheetName val="PRES__BOCA_NUEVA1"/>
      <sheetName val="CONTRARO_SEÑALIZACIONES1"/>
      <sheetName val="ANALISIS_STO_DGO"/>
      <sheetName val="PRES__BOCA_NUEVA"/>
      <sheetName val="CONTRARO_SEÑALIZACIONES"/>
      <sheetName val="Presup"/>
      <sheetName val="EDIFICIO COUNTERS"/>
      <sheetName val="Presup."/>
      <sheetName val="LISTADO INSUMOS DEL 2000"/>
    </sheetNames>
    <sheetDataSet>
      <sheetData sheetId="0"/>
      <sheetData sheetId="1"/>
      <sheetData sheetId="2" refreshError="1"/>
      <sheetData sheetId="3" refreshError="1"/>
      <sheetData sheetId="4" refreshError="1"/>
      <sheetData sheetId="5"/>
      <sheetData sheetId="6"/>
      <sheetData sheetId="7" refreshError="1"/>
      <sheetData sheetId="8"/>
      <sheetData sheetId="9"/>
      <sheetData sheetId="10"/>
      <sheetData sheetId="11" refreshError="1"/>
      <sheetData sheetId="12" refreshError="1"/>
      <sheetData sheetId="13" refreshError="1"/>
      <sheetData sheetId="14"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Villas"/>
      <sheetName val="Piscina"/>
      <sheetName val="Análisis"/>
      <sheetName val="Palapas"/>
      <sheetName val="Presentación"/>
    </sheetNames>
    <sheetDataSet>
      <sheetData sheetId="0">
        <row r="80">
          <cell r="E80">
            <v>44</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335"/>
  <sheetViews>
    <sheetView showGridLines="0" showZeros="0" tabSelected="1" view="pageBreakPreview" topLeftCell="A3268" zoomScale="55" zoomScaleNormal="100" zoomScaleSheetLayoutView="55" workbookViewId="0">
      <selection activeCell="E3291" sqref="E3291"/>
    </sheetView>
  </sheetViews>
  <sheetFormatPr baseColWidth="10" defaultRowHeight="14.4" x14ac:dyDescent="0.3"/>
  <cols>
    <col min="1" max="1" width="7.5546875" style="203" customWidth="1"/>
    <col min="2" max="2" width="64" style="203" customWidth="1"/>
    <col min="3" max="3" width="12.6640625" style="117" customWidth="1"/>
    <col min="4" max="4" width="9.109375" style="1275" customWidth="1"/>
    <col min="5" max="5" width="14.33203125" style="1276" customWidth="1"/>
    <col min="6" max="6" width="16.6640625" style="1276" customWidth="1"/>
    <col min="7" max="16384" width="11.5546875" style="109"/>
  </cols>
  <sheetData>
    <row r="1" spans="1:6" x14ac:dyDescent="0.3">
      <c r="A1" s="108"/>
      <c r="B1" s="108"/>
      <c r="C1" s="108"/>
      <c r="D1" s="108"/>
      <c r="E1" s="108"/>
      <c r="F1" s="108"/>
    </row>
    <row r="2" spans="1:6" x14ac:dyDescent="0.3">
      <c r="A2" s="110"/>
      <c r="B2" s="110"/>
      <c r="C2" s="111"/>
      <c r="D2" s="111"/>
      <c r="E2" s="111"/>
      <c r="F2" s="111"/>
    </row>
    <row r="3" spans="1:6" x14ac:dyDescent="0.3">
      <c r="A3" s="55" t="s">
        <v>1572</v>
      </c>
      <c r="B3" s="112" t="s">
        <v>1607</v>
      </c>
      <c r="C3" s="112"/>
      <c r="D3" s="112"/>
      <c r="E3" s="112"/>
      <c r="F3" s="112"/>
    </row>
    <row r="4" spans="1:6" x14ac:dyDescent="0.3">
      <c r="A4" s="113" t="s">
        <v>1573</v>
      </c>
      <c r="B4" s="113"/>
      <c r="C4" s="114"/>
      <c r="D4" s="114"/>
      <c r="E4" s="114"/>
      <c r="F4" s="114"/>
    </row>
    <row r="5" spans="1:6" x14ac:dyDescent="0.3">
      <c r="A5" s="115" t="s">
        <v>1606</v>
      </c>
      <c r="B5" s="116">
        <v>16774</v>
      </c>
      <c r="D5" s="118" t="s">
        <v>1604</v>
      </c>
      <c r="E5" s="119" t="s">
        <v>15</v>
      </c>
      <c r="F5" s="120"/>
    </row>
    <row r="6" spans="1:6" x14ac:dyDescent="0.3">
      <c r="A6" s="121" t="s">
        <v>1605</v>
      </c>
      <c r="B6" s="121"/>
      <c r="C6" s="121"/>
      <c r="D6" s="121"/>
      <c r="E6" s="121"/>
      <c r="F6" s="121"/>
    </row>
    <row r="7" spans="1:6" x14ac:dyDescent="0.3">
      <c r="A7" s="122" t="s">
        <v>0</v>
      </c>
      <c r="B7" s="123" t="s">
        <v>1</v>
      </c>
      <c r="C7" s="124" t="s">
        <v>103</v>
      </c>
      <c r="D7" s="123" t="s">
        <v>2</v>
      </c>
      <c r="E7" s="123" t="s">
        <v>78</v>
      </c>
      <c r="F7" s="125" t="s">
        <v>104</v>
      </c>
    </row>
    <row r="8" spans="1:6" x14ac:dyDescent="0.3">
      <c r="A8" s="126"/>
      <c r="B8" s="127"/>
      <c r="C8" s="16"/>
      <c r="D8" s="128"/>
      <c r="E8" s="16"/>
      <c r="F8" s="129"/>
    </row>
    <row r="9" spans="1:6" x14ac:dyDescent="0.3">
      <c r="A9" s="126" t="s">
        <v>219</v>
      </c>
      <c r="B9" s="130" t="s">
        <v>215</v>
      </c>
      <c r="C9" s="131"/>
      <c r="D9" s="131"/>
      <c r="E9" s="131"/>
      <c r="F9" s="132"/>
    </row>
    <row r="10" spans="1:6" x14ac:dyDescent="0.3">
      <c r="A10" s="126"/>
      <c r="B10" s="130"/>
      <c r="C10" s="131"/>
      <c r="D10" s="133"/>
      <c r="E10" s="134"/>
      <c r="F10" s="135"/>
    </row>
    <row r="11" spans="1:6" x14ac:dyDescent="0.3">
      <c r="A11" s="56">
        <v>1</v>
      </c>
      <c r="B11" s="136" t="s">
        <v>16</v>
      </c>
      <c r="C11" s="137"/>
      <c r="D11" s="138"/>
      <c r="E11" s="1278"/>
      <c r="F11" s="139"/>
    </row>
    <row r="12" spans="1:6" x14ac:dyDescent="0.3">
      <c r="A12" s="39">
        <f>A11+0.1</f>
        <v>1.1000000000000001</v>
      </c>
      <c r="B12" s="140" t="s">
        <v>13</v>
      </c>
      <c r="C12" s="137">
        <v>30459.33</v>
      </c>
      <c r="D12" s="138" t="s">
        <v>11</v>
      </c>
      <c r="E12" s="1278"/>
      <c r="F12" s="139">
        <f>ROUND(C12*E12,2)</f>
        <v>0</v>
      </c>
    </row>
    <row r="13" spans="1:6" x14ac:dyDescent="0.3">
      <c r="A13" s="39"/>
      <c r="B13" s="140"/>
      <c r="C13" s="137"/>
      <c r="D13" s="138"/>
      <c r="E13" s="1278"/>
      <c r="F13" s="139"/>
    </row>
    <row r="14" spans="1:6" ht="26.4" x14ac:dyDescent="0.3">
      <c r="A14" s="56">
        <v>2</v>
      </c>
      <c r="B14" s="141" t="s">
        <v>1570</v>
      </c>
      <c r="C14" s="142"/>
      <c r="D14" s="143"/>
      <c r="E14" s="1279"/>
      <c r="F14" s="139">
        <f t="shared" ref="F14:F28" si="0">ROUND(C14*E14,2)</f>
        <v>0</v>
      </c>
    </row>
    <row r="15" spans="1:6" x14ac:dyDescent="0.3">
      <c r="A15" s="144">
        <f>+A14+0.1</f>
        <v>2.1</v>
      </c>
      <c r="B15" s="145" t="s">
        <v>118</v>
      </c>
      <c r="C15" s="16">
        <v>36551.199999999997</v>
      </c>
      <c r="D15" s="36" t="s">
        <v>11</v>
      </c>
      <c r="E15" s="1280"/>
      <c r="F15" s="139">
        <f t="shared" si="0"/>
        <v>0</v>
      </c>
    </row>
    <row r="16" spans="1:6" x14ac:dyDescent="0.3">
      <c r="A16" s="144">
        <f t="shared" ref="A16:A17" si="1">+A15+0.1</f>
        <v>2.2000000000000002</v>
      </c>
      <c r="B16" s="147" t="s">
        <v>119</v>
      </c>
      <c r="C16" s="16">
        <v>8611.6299999999992</v>
      </c>
      <c r="D16" s="148" t="s">
        <v>9</v>
      </c>
      <c r="E16" s="1280"/>
      <c r="F16" s="139">
        <f t="shared" si="0"/>
        <v>0</v>
      </c>
    </row>
    <row r="17" spans="1:6" ht="26.4" x14ac:dyDescent="0.3">
      <c r="A17" s="144">
        <f t="shared" si="1"/>
        <v>2.2999999999999998</v>
      </c>
      <c r="B17" s="17" t="s">
        <v>120</v>
      </c>
      <c r="C17" s="16">
        <v>559.76</v>
      </c>
      <c r="D17" s="148" t="s">
        <v>18</v>
      </c>
      <c r="E17" s="1280"/>
      <c r="F17" s="139">
        <f t="shared" si="0"/>
        <v>0</v>
      </c>
    </row>
    <row r="18" spans="1:6" x14ac:dyDescent="0.3">
      <c r="A18" s="144"/>
      <c r="B18" s="17"/>
      <c r="C18" s="146"/>
      <c r="D18" s="149"/>
      <c r="E18" s="1280"/>
      <c r="F18" s="139">
        <f t="shared" si="0"/>
        <v>0</v>
      </c>
    </row>
    <row r="19" spans="1:6" x14ac:dyDescent="0.3">
      <c r="A19" s="57">
        <v>3</v>
      </c>
      <c r="B19" s="150" t="s">
        <v>17</v>
      </c>
      <c r="C19" s="137"/>
      <c r="D19" s="149"/>
      <c r="E19" s="1278"/>
      <c r="F19" s="139">
        <f t="shared" si="0"/>
        <v>0</v>
      </c>
    </row>
    <row r="20" spans="1:6" x14ac:dyDescent="0.3">
      <c r="A20" s="39">
        <f>A19+0.1</f>
        <v>3.1</v>
      </c>
      <c r="B20" s="17" t="s">
        <v>121</v>
      </c>
      <c r="C20" s="151">
        <v>22135.53</v>
      </c>
      <c r="D20" s="152" t="s">
        <v>5</v>
      </c>
      <c r="E20" s="1281"/>
      <c r="F20" s="139">
        <f t="shared" si="0"/>
        <v>0</v>
      </c>
    </row>
    <row r="21" spans="1:6" x14ac:dyDescent="0.3">
      <c r="A21" s="39">
        <f t="shared" ref="A21:A24" si="2">A20+0.1</f>
        <v>3.2</v>
      </c>
      <c r="B21" s="17" t="s">
        <v>202</v>
      </c>
      <c r="C21" s="151">
        <v>2132.15</v>
      </c>
      <c r="D21" s="152" t="s">
        <v>33</v>
      </c>
      <c r="E21" s="1281"/>
      <c r="F21" s="139">
        <f t="shared" si="0"/>
        <v>0</v>
      </c>
    </row>
    <row r="22" spans="1:6" ht="26.4" x14ac:dyDescent="0.3">
      <c r="A22" s="39">
        <f t="shared" si="2"/>
        <v>3.3</v>
      </c>
      <c r="B22" s="153" t="s">
        <v>122</v>
      </c>
      <c r="C22" s="154">
        <v>4507.18</v>
      </c>
      <c r="D22" s="152" t="s">
        <v>18</v>
      </c>
      <c r="E22" s="1282"/>
      <c r="F22" s="139">
        <f t="shared" si="0"/>
        <v>0</v>
      </c>
    </row>
    <row r="23" spans="1:6" x14ac:dyDescent="0.3">
      <c r="A23" s="39">
        <f t="shared" si="2"/>
        <v>3.4</v>
      </c>
      <c r="B23" s="153" t="s">
        <v>123</v>
      </c>
      <c r="C23" s="155">
        <v>18779.919999999998</v>
      </c>
      <c r="D23" s="156" t="s">
        <v>6</v>
      </c>
      <c r="E23" s="1278"/>
      <c r="F23" s="139">
        <f t="shared" si="0"/>
        <v>0</v>
      </c>
    </row>
    <row r="24" spans="1:6" x14ac:dyDescent="0.3">
      <c r="A24" s="39">
        <f t="shared" si="2"/>
        <v>3.5</v>
      </c>
      <c r="B24" s="153" t="s">
        <v>1548</v>
      </c>
      <c r="C24" s="155">
        <v>8533.91</v>
      </c>
      <c r="D24" s="152" t="s">
        <v>18</v>
      </c>
      <c r="E24" s="1283"/>
      <c r="F24" s="139">
        <f t="shared" si="0"/>
        <v>0</v>
      </c>
    </row>
    <row r="25" spans="1:6" x14ac:dyDescent="0.3">
      <c r="A25" s="39"/>
      <c r="B25" s="17"/>
      <c r="C25" s="155"/>
      <c r="D25" s="157"/>
      <c r="E25" s="1283"/>
      <c r="F25" s="139">
        <f t="shared" si="0"/>
        <v>0</v>
      </c>
    </row>
    <row r="26" spans="1:6" x14ac:dyDescent="0.3">
      <c r="A26" s="57">
        <f>A19+1</f>
        <v>4</v>
      </c>
      <c r="B26" s="158" t="s">
        <v>124</v>
      </c>
      <c r="C26" s="137"/>
      <c r="D26" s="138"/>
      <c r="E26" s="1278"/>
      <c r="F26" s="139">
        <f t="shared" si="0"/>
        <v>0</v>
      </c>
    </row>
    <row r="27" spans="1:6" x14ac:dyDescent="0.3">
      <c r="A27" s="159">
        <f>+A26+0.1</f>
        <v>4.0999999999999996</v>
      </c>
      <c r="B27" s="160" t="s">
        <v>1550</v>
      </c>
      <c r="C27" s="161">
        <v>7422.85</v>
      </c>
      <c r="D27" s="162" t="s">
        <v>11</v>
      </c>
      <c r="E27" s="1284"/>
      <c r="F27" s="164">
        <f t="shared" si="0"/>
        <v>0</v>
      </c>
    </row>
    <row r="28" spans="1:6" x14ac:dyDescent="0.3">
      <c r="A28" s="165">
        <f t="shared" ref="A28" si="3">A27+0.1</f>
        <v>4.2</v>
      </c>
      <c r="B28" s="140" t="s">
        <v>1551</v>
      </c>
      <c r="C28" s="137">
        <v>23645.67</v>
      </c>
      <c r="D28" s="166" t="s">
        <v>11</v>
      </c>
      <c r="E28" s="1282"/>
      <c r="F28" s="139">
        <f t="shared" si="0"/>
        <v>0</v>
      </c>
    </row>
    <row r="29" spans="1:6" x14ac:dyDescent="0.3">
      <c r="A29" s="165"/>
      <c r="B29" s="140"/>
      <c r="C29" s="137"/>
      <c r="D29" s="166"/>
      <c r="E29" s="1282"/>
      <c r="F29" s="139"/>
    </row>
    <row r="30" spans="1:6" x14ac:dyDescent="0.3">
      <c r="A30" s="57">
        <f>A26+1</f>
        <v>5</v>
      </c>
      <c r="B30" s="167" t="s">
        <v>125</v>
      </c>
      <c r="C30" s="137"/>
      <c r="D30" s="138"/>
      <c r="E30" s="1282"/>
      <c r="F30" s="139">
        <f t="shared" ref="F30:F32" si="4">ROUND(C30*E30,2)</f>
        <v>0</v>
      </c>
    </row>
    <row r="31" spans="1:6" x14ac:dyDescent="0.3">
      <c r="A31" s="165">
        <f>+A30+0.1</f>
        <v>5.0999999999999996</v>
      </c>
      <c r="B31" s="140" t="s">
        <v>1549</v>
      </c>
      <c r="C31" s="137">
        <v>7277.3</v>
      </c>
      <c r="D31" s="138" t="s">
        <v>11</v>
      </c>
      <c r="E31" s="1282"/>
      <c r="F31" s="139">
        <f t="shared" si="4"/>
        <v>0</v>
      </c>
    </row>
    <row r="32" spans="1:6" x14ac:dyDescent="0.3">
      <c r="A32" s="165">
        <f t="shared" ref="A32" si="5">A31+0.1</f>
        <v>5.2</v>
      </c>
      <c r="B32" s="140" t="s">
        <v>1552</v>
      </c>
      <c r="C32" s="137">
        <v>23182.03</v>
      </c>
      <c r="D32" s="138" t="s">
        <v>11</v>
      </c>
      <c r="E32" s="1282"/>
      <c r="F32" s="139">
        <f t="shared" si="4"/>
        <v>0</v>
      </c>
    </row>
    <row r="33" spans="1:6" x14ac:dyDescent="0.3">
      <c r="A33" s="57"/>
      <c r="B33" s="150"/>
      <c r="C33" s="137"/>
      <c r="D33" s="138"/>
      <c r="E33" s="1282"/>
      <c r="F33" s="139"/>
    </row>
    <row r="34" spans="1:6" x14ac:dyDescent="0.3">
      <c r="A34" s="57">
        <v>6</v>
      </c>
      <c r="B34" s="168" t="s">
        <v>1479</v>
      </c>
      <c r="C34" s="137">
        <v>15</v>
      </c>
      <c r="D34" s="138" t="s">
        <v>106</v>
      </c>
      <c r="E34" s="1282"/>
      <c r="F34" s="139">
        <f>(+C34*E34)/100</f>
        <v>0</v>
      </c>
    </row>
    <row r="35" spans="1:6" x14ac:dyDescent="0.3">
      <c r="A35" s="57"/>
      <c r="B35" s="19"/>
      <c r="C35" s="136"/>
      <c r="D35" s="16"/>
      <c r="E35" s="1285"/>
      <c r="F35" s="139">
        <f t="shared" ref="F35:F36" si="6">(+C35*E35)/100</f>
        <v>0</v>
      </c>
    </row>
    <row r="36" spans="1:6" x14ac:dyDescent="0.3">
      <c r="A36" s="57">
        <v>7</v>
      </c>
      <c r="B36" s="19" t="s">
        <v>203</v>
      </c>
      <c r="C36" s="136"/>
      <c r="D36" s="16"/>
      <c r="E36" s="1285"/>
      <c r="F36" s="139">
        <f t="shared" si="6"/>
        <v>0</v>
      </c>
    </row>
    <row r="37" spans="1:6" x14ac:dyDescent="0.3">
      <c r="A37" s="165">
        <f>+A36+0.1</f>
        <v>7.1</v>
      </c>
      <c r="B37" s="140" t="s">
        <v>1549</v>
      </c>
      <c r="C37" s="170">
        <v>7277.3</v>
      </c>
      <c r="D37" s="166" t="s">
        <v>11</v>
      </c>
      <c r="E37" s="1282"/>
      <c r="F37" s="139">
        <f t="shared" ref="F37:F38" si="7">ROUND(C37*E37,2)</f>
        <v>0</v>
      </c>
    </row>
    <row r="38" spans="1:6" x14ac:dyDescent="0.3">
      <c r="A38" s="165">
        <f t="shared" ref="A38" si="8">A37+0.1</f>
        <v>7.2</v>
      </c>
      <c r="B38" s="140" t="s">
        <v>1552</v>
      </c>
      <c r="C38" s="170">
        <v>23182.03</v>
      </c>
      <c r="D38" s="166" t="s">
        <v>11</v>
      </c>
      <c r="E38" s="1282"/>
      <c r="F38" s="139">
        <f t="shared" si="7"/>
        <v>0</v>
      </c>
    </row>
    <row r="39" spans="1:6" x14ac:dyDescent="0.3">
      <c r="A39" s="57"/>
      <c r="B39" s="19"/>
      <c r="C39" s="136"/>
      <c r="D39" s="16"/>
      <c r="E39" s="1285"/>
      <c r="F39" s="139">
        <f t="shared" ref="F39" si="9">(+C39*E39)/100</f>
        <v>0</v>
      </c>
    </row>
    <row r="40" spans="1:6" x14ac:dyDescent="0.3">
      <c r="A40" s="171">
        <v>8</v>
      </c>
      <c r="B40" s="172" t="s">
        <v>217</v>
      </c>
      <c r="C40" s="173"/>
      <c r="D40" s="174"/>
      <c r="E40" s="1286"/>
      <c r="F40" s="176">
        <f t="shared" ref="F40:F42" si="10">ROUND(C40*E40,2)</f>
        <v>0</v>
      </c>
    </row>
    <row r="41" spans="1:6" x14ac:dyDescent="0.3">
      <c r="A41" s="177">
        <f>+A40+0.1</f>
        <v>8.1</v>
      </c>
      <c r="B41" s="178" t="s">
        <v>216</v>
      </c>
      <c r="C41" s="173">
        <v>242</v>
      </c>
      <c r="D41" s="179" t="s">
        <v>10</v>
      </c>
      <c r="E41" s="26"/>
      <c r="F41" s="176">
        <f t="shared" si="10"/>
        <v>0</v>
      </c>
    </row>
    <row r="42" spans="1:6" x14ac:dyDescent="0.3">
      <c r="A42" s="177">
        <f>+A41+0.1</f>
        <v>8.1999999999999993</v>
      </c>
      <c r="B42" s="181" t="s">
        <v>218</v>
      </c>
      <c r="C42" s="37">
        <v>565</v>
      </c>
      <c r="D42" s="179" t="s">
        <v>10</v>
      </c>
      <c r="E42" s="15"/>
      <c r="F42" s="176">
        <f t="shared" si="10"/>
        <v>0</v>
      </c>
    </row>
    <row r="43" spans="1:6" x14ac:dyDescent="0.3">
      <c r="A43" s="182"/>
      <c r="B43" s="181"/>
      <c r="C43" s="37"/>
      <c r="D43" s="183"/>
      <c r="E43" s="15"/>
      <c r="F43" s="184"/>
    </row>
    <row r="44" spans="1:6" x14ac:dyDescent="0.3">
      <c r="A44" s="171">
        <v>9</v>
      </c>
      <c r="B44" s="185" t="s">
        <v>204</v>
      </c>
      <c r="C44" s="173"/>
      <c r="D44" s="179"/>
      <c r="E44" s="26"/>
      <c r="F44" s="176">
        <f t="shared" ref="F44:F52" si="11">ROUND(C44*E44,2)</f>
        <v>0</v>
      </c>
    </row>
    <row r="45" spans="1:6" x14ac:dyDescent="0.3">
      <c r="A45" s="186">
        <v>9.1</v>
      </c>
      <c r="B45" s="187" t="s">
        <v>205</v>
      </c>
      <c r="C45" s="173"/>
      <c r="D45" s="179"/>
      <c r="E45" s="26"/>
      <c r="F45" s="176">
        <f t="shared" si="11"/>
        <v>0</v>
      </c>
    </row>
    <row r="46" spans="1:6" x14ac:dyDescent="0.3">
      <c r="A46" s="188" t="s">
        <v>210</v>
      </c>
      <c r="B46" s="27" t="s">
        <v>206</v>
      </c>
      <c r="C46" s="173">
        <v>80.7</v>
      </c>
      <c r="D46" s="179" t="s">
        <v>8</v>
      </c>
      <c r="E46" s="26"/>
      <c r="F46" s="176">
        <f t="shared" si="11"/>
        <v>0</v>
      </c>
    </row>
    <row r="47" spans="1:6" x14ac:dyDescent="0.3">
      <c r="A47" s="188" t="s">
        <v>211</v>
      </c>
      <c r="B47" s="27" t="s">
        <v>54</v>
      </c>
      <c r="C47" s="173">
        <v>80.7</v>
      </c>
      <c r="D47" s="179" t="s">
        <v>8</v>
      </c>
      <c r="E47" s="26"/>
      <c r="F47" s="176">
        <f t="shared" si="11"/>
        <v>0</v>
      </c>
    </row>
    <row r="48" spans="1:6" x14ac:dyDescent="0.3">
      <c r="A48" s="188" t="s">
        <v>212</v>
      </c>
      <c r="B48" s="153" t="s">
        <v>1548</v>
      </c>
      <c r="C48" s="173">
        <v>209.82</v>
      </c>
      <c r="D48" s="179" t="s">
        <v>18</v>
      </c>
      <c r="E48" s="26"/>
      <c r="F48" s="176">
        <f t="shared" si="11"/>
        <v>0</v>
      </c>
    </row>
    <row r="49" spans="1:6" x14ac:dyDescent="0.3">
      <c r="A49" s="188"/>
      <c r="B49" s="189"/>
      <c r="C49" s="175"/>
      <c r="D49" s="179"/>
      <c r="E49" s="26"/>
      <c r="F49" s="176">
        <f t="shared" si="11"/>
        <v>0</v>
      </c>
    </row>
    <row r="50" spans="1:6" x14ac:dyDescent="0.3">
      <c r="A50" s="171">
        <f>A45+0.1</f>
        <v>9.1999999999999993</v>
      </c>
      <c r="B50" s="172" t="s">
        <v>208</v>
      </c>
      <c r="C50" s="173"/>
      <c r="D50" s="179"/>
      <c r="E50" s="26"/>
      <c r="F50" s="176">
        <f t="shared" si="11"/>
        <v>0</v>
      </c>
    </row>
    <row r="51" spans="1:6" x14ac:dyDescent="0.3">
      <c r="A51" s="188" t="s">
        <v>213</v>
      </c>
      <c r="B51" s="27" t="s">
        <v>209</v>
      </c>
      <c r="C51" s="173">
        <v>807</v>
      </c>
      <c r="D51" s="179" t="s">
        <v>9</v>
      </c>
      <c r="E51" s="26"/>
      <c r="F51" s="176">
        <f t="shared" si="11"/>
        <v>0</v>
      </c>
    </row>
    <row r="52" spans="1:6" x14ac:dyDescent="0.3">
      <c r="A52" s="188" t="s">
        <v>214</v>
      </c>
      <c r="B52" s="27" t="s">
        <v>54</v>
      </c>
      <c r="C52" s="173">
        <v>807</v>
      </c>
      <c r="D52" s="179" t="s">
        <v>11</v>
      </c>
      <c r="E52" s="26"/>
      <c r="F52" s="176">
        <f t="shared" si="11"/>
        <v>0</v>
      </c>
    </row>
    <row r="53" spans="1:6" x14ac:dyDescent="0.3">
      <c r="A53" s="57"/>
      <c r="B53" s="19"/>
      <c r="C53" s="136"/>
      <c r="D53" s="16"/>
      <c r="E53" s="1285"/>
      <c r="F53" s="139"/>
    </row>
    <row r="54" spans="1:6" x14ac:dyDescent="0.3">
      <c r="A54" s="67">
        <v>10</v>
      </c>
      <c r="B54" s="190" t="s">
        <v>651</v>
      </c>
      <c r="C54" s="16"/>
      <c r="D54" s="142"/>
      <c r="E54" s="15"/>
      <c r="F54" s="139">
        <f t="shared" ref="F54:F61" si="12">ROUND(C54*E54,2)</f>
        <v>0</v>
      </c>
    </row>
    <row r="55" spans="1:6" x14ac:dyDescent="0.3">
      <c r="A55" s="58">
        <f t="shared" ref="A55:A57" si="13">+A54+0.1</f>
        <v>10.1</v>
      </c>
      <c r="B55" s="17" t="s">
        <v>126</v>
      </c>
      <c r="C55" s="16">
        <v>8611.6299999999992</v>
      </c>
      <c r="D55" s="179" t="s">
        <v>9</v>
      </c>
      <c r="E55" s="15"/>
      <c r="F55" s="139">
        <f t="shared" si="12"/>
        <v>0</v>
      </c>
    </row>
    <row r="56" spans="1:6" ht="26.4" x14ac:dyDescent="0.3">
      <c r="A56" s="58">
        <f t="shared" si="13"/>
        <v>10.199999999999999</v>
      </c>
      <c r="B56" s="17" t="s">
        <v>127</v>
      </c>
      <c r="C56" s="16">
        <v>10764.54</v>
      </c>
      <c r="D56" s="179" t="s">
        <v>9</v>
      </c>
      <c r="E56" s="15"/>
      <c r="F56" s="139">
        <f t="shared" si="12"/>
        <v>0</v>
      </c>
    </row>
    <row r="57" spans="1:6" x14ac:dyDescent="0.3">
      <c r="A57" s="58">
        <f t="shared" si="13"/>
        <v>10.3</v>
      </c>
      <c r="B57" s="17" t="s">
        <v>184</v>
      </c>
      <c r="C57" s="131">
        <v>18592.509999999998</v>
      </c>
      <c r="D57" s="157" t="s">
        <v>128</v>
      </c>
      <c r="E57" s="15"/>
      <c r="F57" s="139">
        <f t="shared" si="12"/>
        <v>0</v>
      </c>
    </row>
    <row r="58" spans="1:6" x14ac:dyDescent="0.3">
      <c r="A58" s="57"/>
      <c r="B58" s="191"/>
      <c r="C58" s="137"/>
      <c r="D58" s="138"/>
      <c r="E58" s="1287"/>
      <c r="F58" s="139">
        <f t="shared" si="12"/>
        <v>0</v>
      </c>
    </row>
    <row r="59" spans="1:6" ht="52.8" x14ac:dyDescent="0.3">
      <c r="A59" s="59">
        <v>11</v>
      </c>
      <c r="B59" s="192" t="s">
        <v>129</v>
      </c>
      <c r="C59" s="193">
        <v>30459.33</v>
      </c>
      <c r="D59" s="194" t="s">
        <v>11</v>
      </c>
      <c r="E59" s="15"/>
      <c r="F59" s="139">
        <f t="shared" si="12"/>
        <v>0</v>
      </c>
    </row>
    <row r="60" spans="1:6" x14ac:dyDescent="0.3">
      <c r="A60" s="195"/>
      <c r="B60" s="17"/>
      <c r="C60" s="146"/>
      <c r="D60" s="196"/>
      <c r="E60" s="1281"/>
      <c r="F60" s="139">
        <f t="shared" si="12"/>
        <v>0</v>
      </c>
    </row>
    <row r="61" spans="1:6" ht="26.4" x14ac:dyDescent="0.3">
      <c r="A61" s="59">
        <f>A59+1</f>
        <v>12</v>
      </c>
      <c r="B61" s="17" t="s">
        <v>100</v>
      </c>
      <c r="C61" s="146">
        <v>30459.33</v>
      </c>
      <c r="D61" s="138" t="s">
        <v>11</v>
      </c>
      <c r="E61" s="1288"/>
      <c r="F61" s="139">
        <f t="shared" si="12"/>
        <v>0</v>
      </c>
    </row>
    <row r="62" spans="1:6" x14ac:dyDescent="0.3">
      <c r="A62" s="197"/>
      <c r="B62" s="198" t="s">
        <v>1480</v>
      </c>
      <c r="C62" s="199"/>
      <c r="D62" s="200"/>
      <c r="E62" s="1289"/>
      <c r="F62" s="201">
        <f>SUM(F12:F61)</f>
        <v>0</v>
      </c>
    </row>
    <row r="63" spans="1:6" x14ac:dyDescent="0.3">
      <c r="A63" s="202"/>
      <c r="C63" s="204"/>
      <c r="D63" s="205"/>
      <c r="E63" s="1290"/>
      <c r="F63" s="206"/>
    </row>
    <row r="64" spans="1:6" x14ac:dyDescent="0.3">
      <c r="A64" s="126" t="s">
        <v>363</v>
      </c>
      <c r="B64" s="207" t="s">
        <v>935</v>
      </c>
      <c r="C64" s="204"/>
      <c r="D64" s="205"/>
      <c r="E64" s="1290"/>
      <c r="F64" s="206"/>
    </row>
    <row r="65" spans="1:6" x14ac:dyDescent="0.3">
      <c r="A65" s="202"/>
      <c r="C65" s="204"/>
      <c r="D65" s="205"/>
      <c r="E65" s="1290"/>
      <c r="F65" s="206"/>
    </row>
    <row r="66" spans="1:6" x14ac:dyDescent="0.3">
      <c r="A66" s="208" t="s">
        <v>364</v>
      </c>
      <c r="B66" s="207" t="s">
        <v>370</v>
      </c>
      <c r="C66" s="204"/>
      <c r="D66" s="205"/>
      <c r="E66" s="1290"/>
      <c r="F66" s="206"/>
    </row>
    <row r="67" spans="1:6" x14ac:dyDescent="0.3">
      <c r="A67" s="202"/>
      <c r="C67" s="204"/>
      <c r="D67" s="205"/>
      <c r="E67" s="1290"/>
      <c r="F67" s="206"/>
    </row>
    <row r="68" spans="1:6" x14ac:dyDescent="0.3">
      <c r="A68" s="209">
        <v>1</v>
      </c>
      <c r="B68" s="207" t="s">
        <v>936</v>
      </c>
      <c r="C68" s="204"/>
      <c r="D68" s="205"/>
      <c r="E68" s="1290"/>
      <c r="F68" s="206"/>
    </row>
    <row r="69" spans="1:6" ht="39.6" x14ac:dyDescent="0.3">
      <c r="A69" s="210">
        <f>+A68+0.1</f>
        <v>1.1000000000000001</v>
      </c>
      <c r="B69" s="211" t="s">
        <v>1541</v>
      </c>
      <c r="C69" s="212">
        <v>2</v>
      </c>
      <c r="D69" s="213" t="s">
        <v>10</v>
      </c>
      <c r="E69" s="1291"/>
      <c r="F69" s="214">
        <f>C69*E69</f>
        <v>0</v>
      </c>
    </row>
    <row r="70" spans="1:6" x14ac:dyDescent="0.3">
      <c r="A70" s="210">
        <f t="shared" ref="A70" si="14">+A69+0.1</f>
        <v>1.2</v>
      </c>
      <c r="B70" s="211" t="s">
        <v>937</v>
      </c>
      <c r="C70" s="212">
        <v>2</v>
      </c>
      <c r="D70" s="213" t="s">
        <v>10</v>
      </c>
      <c r="E70" s="1291"/>
      <c r="F70" s="214">
        <f>C70*E70</f>
        <v>0</v>
      </c>
    </row>
    <row r="71" spans="1:6" x14ac:dyDescent="0.3">
      <c r="A71" s="197"/>
      <c r="B71" s="198" t="s">
        <v>1481</v>
      </c>
      <c r="C71" s="199"/>
      <c r="D71" s="200"/>
      <c r="E71" s="1289"/>
      <c r="F71" s="201">
        <f>SUM(F69:F70)</f>
        <v>0</v>
      </c>
    </row>
    <row r="72" spans="1:6" x14ac:dyDescent="0.3">
      <c r="A72" s="202"/>
      <c r="C72" s="204"/>
      <c r="D72" s="205"/>
      <c r="E72" s="1290"/>
      <c r="F72" s="206"/>
    </row>
    <row r="73" spans="1:6" ht="26.4" x14ac:dyDescent="0.3">
      <c r="A73" s="126" t="s">
        <v>365</v>
      </c>
      <c r="B73" s="130" t="s">
        <v>220</v>
      </c>
      <c r="C73" s="131"/>
      <c r="D73" s="131"/>
      <c r="E73" s="1292"/>
      <c r="F73" s="132"/>
    </row>
    <row r="74" spans="1:6" x14ac:dyDescent="0.3">
      <c r="A74" s="126"/>
      <c r="B74" s="130"/>
      <c r="C74" s="131"/>
      <c r="D74" s="133"/>
      <c r="E74" s="1293"/>
      <c r="F74" s="135"/>
    </row>
    <row r="75" spans="1:6" x14ac:dyDescent="0.3">
      <c r="A75" s="56">
        <v>1</v>
      </c>
      <c r="B75" s="136" t="s">
        <v>16</v>
      </c>
      <c r="C75" s="137"/>
      <c r="D75" s="138"/>
      <c r="E75" s="1278"/>
      <c r="F75" s="139"/>
    </row>
    <row r="76" spans="1:6" x14ac:dyDescent="0.3">
      <c r="A76" s="39">
        <f>A75+0.1</f>
        <v>1.1000000000000001</v>
      </c>
      <c r="B76" s="140" t="s">
        <v>13</v>
      </c>
      <c r="C76" s="137">
        <v>21818.57</v>
      </c>
      <c r="D76" s="138" t="s">
        <v>11</v>
      </c>
      <c r="E76" s="1278"/>
      <c r="F76" s="139">
        <f>ROUND(C76*E76,2)</f>
        <v>0</v>
      </c>
    </row>
    <row r="77" spans="1:6" x14ac:dyDescent="0.3">
      <c r="A77" s="39"/>
      <c r="B77" s="140"/>
      <c r="C77" s="137"/>
      <c r="D77" s="138"/>
      <c r="E77" s="1278"/>
      <c r="F77" s="139"/>
    </row>
    <row r="78" spans="1:6" ht="26.4" x14ac:dyDescent="0.3">
      <c r="A78" s="56">
        <v>2</v>
      </c>
      <c r="B78" s="141" t="s">
        <v>1571</v>
      </c>
      <c r="C78" s="142"/>
      <c r="D78" s="143"/>
      <c r="E78" s="1279"/>
      <c r="F78" s="139">
        <f t="shared" ref="F78:F93" si="15">ROUND(C78*E78,2)</f>
        <v>0</v>
      </c>
    </row>
    <row r="79" spans="1:6" x14ac:dyDescent="0.3">
      <c r="A79" s="144">
        <f>+A78+0.1</f>
        <v>2.1</v>
      </c>
      <c r="B79" s="145" t="s">
        <v>118</v>
      </c>
      <c r="C79" s="16">
        <v>12218.4</v>
      </c>
      <c r="D79" s="36" t="s">
        <v>11</v>
      </c>
      <c r="E79" s="1280"/>
      <c r="F79" s="139">
        <f t="shared" si="15"/>
        <v>0</v>
      </c>
    </row>
    <row r="80" spans="1:6" x14ac:dyDescent="0.3">
      <c r="A80" s="144">
        <f t="shared" ref="A80:A81" si="16">+A79+0.1</f>
        <v>2.2000000000000002</v>
      </c>
      <c r="B80" s="147" t="s">
        <v>119</v>
      </c>
      <c r="C80" s="16">
        <v>3634.62</v>
      </c>
      <c r="D80" s="148" t="s">
        <v>9</v>
      </c>
      <c r="E80" s="1280"/>
      <c r="F80" s="139">
        <f t="shared" si="15"/>
        <v>0</v>
      </c>
    </row>
    <row r="81" spans="1:6" ht="26.4" x14ac:dyDescent="0.3">
      <c r="A81" s="215">
        <f t="shared" si="16"/>
        <v>2.2999999999999998</v>
      </c>
      <c r="B81" s="216" t="s">
        <v>120</v>
      </c>
      <c r="C81" s="217">
        <v>236.25</v>
      </c>
      <c r="D81" s="218" t="s">
        <v>18</v>
      </c>
      <c r="E81" s="1294"/>
      <c r="F81" s="164">
        <f t="shared" si="15"/>
        <v>0</v>
      </c>
    </row>
    <row r="82" spans="1:6" x14ac:dyDescent="0.3">
      <c r="A82" s="144"/>
      <c r="B82" s="17"/>
      <c r="C82" s="146"/>
      <c r="D82" s="149"/>
      <c r="E82" s="1280"/>
      <c r="F82" s="139">
        <f t="shared" si="15"/>
        <v>0</v>
      </c>
    </row>
    <row r="83" spans="1:6" x14ac:dyDescent="0.3">
      <c r="A83" s="57">
        <v>3</v>
      </c>
      <c r="B83" s="150" t="s">
        <v>17</v>
      </c>
      <c r="C83" s="137"/>
      <c r="D83" s="149"/>
      <c r="E83" s="1278"/>
      <c r="F83" s="139">
        <f t="shared" si="15"/>
        <v>0</v>
      </c>
    </row>
    <row r="84" spans="1:6" x14ac:dyDescent="0.3">
      <c r="A84" s="39">
        <f>A83+0.1</f>
        <v>3.1</v>
      </c>
      <c r="B84" s="17" t="s">
        <v>121</v>
      </c>
      <c r="C84" s="151">
        <v>16632.75</v>
      </c>
      <c r="D84" s="152" t="s">
        <v>5</v>
      </c>
      <c r="E84" s="1281"/>
      <c r="F84" s="139">
        <f t="shared" si="15"/>
        <v>0</v>
      </c>
    </row>
    <row r="85" spans="1:6" x14ac:dyDescent="0.3">
      <c r="A85" s="39">
        <f t="shared" ref="A85:A88" si="17">A84+0.1</f>
        <v>3.2</v>
      </c>
      <c r="B85" s="17" t="s">
        <v>202</v>
      </c>
      <c r="C85" s="151">
        <v>1557.53</v>
      </c>
      <c r="D85" s="152" t="s">
        <v>33</v>
      </c>
      <c r="E85" s="1281"/>
      <c r="F85" s="139">
        <f t="shared" si="15"/>
        <v>0</v>
      </c>
    </row>
    <row r="86" spans="1:6" ht="26.4" x14ac:dyDescent="0.3">
      <c r="A86" s="39">
        <f t="shared" si="17"/>
        <v>3.3</v>
      </c>
      <c r="B86" s="153" t="s">
        <v>122</v>
      </c>
      <c r="C86" s="154">
        <v>3385.17</v>
      </c>
      <c r="D86" s="152" t="s">
        <v>18</v>
      </c>
      <c r="E86" s="1282"/>
      <c r="F86" s="139">
        <f t="shared" si="15"/>
        <v>0</v>
      </c>
    </row>
    <row r="87" spans="1:6" x14ac:dyDescent="0.3">
      <c r="A87" s="39">
        <f t="shared" si="17"/>
        <v>3.4</v>
      </c>
      <c r="B87" s="153" t="s">
        <v>123</v>
      </c>
      <c r="C87" s="155">
        <v>14104.86</v>
      </c>
      <c r="D87" s="156" t="s">
        <v>6</v>
      </c>
      <c r="E87" s="1278"/>
      <c r="F87" s="139">
        <f t="shared" si="15"/>
        <v>0</v>
      </c>
    </row>
    <row r="88" spans="1:6" x14ac:dyDescent="0.3">
      <c r="A88" s="39">
        <f t="shared" si="17"/>
        <v>3.5</v>
      </c>
      <c r="B88" s="153" t="s">
        <v>1548</v>
      </c>
      <c r="C88" s="219">
        <v>6418.6</v>
      </c>
      <c r="D88" s="152" t="s">
        <v>18</v>
      </c>
      <c r="E88" s="1283"/>
      <c r="F88" s="139">
        <f t="shared" si="15"/>
        <v>0</v>
      </c>
    </row>
    <row r="89" spans="1:6" x14ac:dyDescent="0.3">
      <c r="A89" s="39"/>
      <c r="B89" s="17"/>
      <c r="C89" s="155"/>
      <c r="D89" s="157"/>
      <c r="E89" s="1283"/>
      <c r="F89" s="139">
        <f t="shared" si="15"/>
        <v>0</v>
      </c>
    </row>
    <row r="90" spans="1:6" x14ac:dyDescent="0.3">
      <c r="A90" s="57">
        <f>A83+1</f>
        <v>4</v>
      </c>
      <c r="B90" s="158" t="s">
        <v>124</v>
      </c>
      <c r="C90" s="137"/>
      <c r="D90" s="138"/>
      <c r="E90" s="1278"/>
      <c r="F90" s="139">
        <f t="shared" si="15"/>
        <v>0</v>
      </c>
    </row>
    <row r="91" spans="1:6" x14ac:dyDescent="0.3">
      <c r="A91" s="165">
        <f>+A90+0.1</f>
        <v>4.0999999999999996</v>
      </c>
      <c r="B91" s="140" t="s">
        <v>1553</v>
      </c>
      <c r="C91" s="137">
        <v>3113.31</v>
      </c>
      <c r="D91" s="166" t="s">
        <v>11</v>
      </c>
      <c r="E91" s="1278"/>
      <c r="F91" s="139">
        <f t="shared" si="15"/>
        <v>0</v>
      </c>
    </row>
    <row r="92" spans="1:6" x14ac:dyDescent="0.3">
      <c r="A92" s="165">
        <f t="shared" ref="A92:A93" si="18">A91+0.1</f>
        <v>4.2</v>
      </c>
      <c r="B92" s="140" t="s">
        <v>1554</v>
      </c>
      <c r="C92" s="137">
        <v>9146.85</v>
      </c>
      <c r="D92" s="166" t="s">
        <v>11</v>
      </c>
      <c r="E92" s="1282"/>
      <c r="F92" s="139">
        <f t="shared" si="15"/>
        <v>0</v>
      </c>
    </row>
    <row r="93" spans="1:6" x14ac:dyDescent="0.3">
      <c r="A93" s="165">
        <f t="shared" si="18"/>
        <v>4.3</v>
      </c>
      <c r="B93" s="140" t="s">
        <v>1555</v>
      </c>
      <c r="C93" s="137">
        <v>10025.01</v>
      </c>
      <c r="D93" s="166" t="s">
        <v>11</v>
      </c>
      <c r="E93" s="1282"/>
      <c r="F93" s="139">
        <f t="shared" si="15"/>
        <v>0</v>
      </c>
    </row>
    <row r="94" spans="1:6" x14ac:dyDescent="0.3">
      <c r="A94" s="165"/>
      <c r="B94" s="140"/>
      <c r="C94" s="137"/>
      <c r="D94" s="166"/>
      <c r="E94" s="1282"/>
      <c r="F94" s="139"/>
    </row>
    <row r="95" spans="1:6" x14ac:dyDescent="0.3">
      <c r="A95" s="57">
        <f>A90+1</f>
        <v>5</v>
      </c>
      <c r="B95" s="167" t="s">
        <v>125</v>
      </c>
      <c r="C95" s="137"/>
      <c r="D95" s="138"/>
      <c r="E95" s="1282"/>
      <c r="F95" s="139">
        <f t="shared" ref="F95:F98" si="19">ROUND(C95*E95,2)</f>
        <v>0</v>
      </c>
    </row>
    <row r="96" spans="1:6" x14ac:dyDescent="0.3">
      <c r="A96" s="165">
        <f>+A95+0.1</f>
        <v>5.0999999999999996</v>
      </c>
      <c r="B96" s="140" t="s">
        <v>1556</v>
      </c>
      <c r="C96" s="137">
        <v>3022.63</v>
      </c>
      <c r="D96" s="138" t="s">
        <v>11</v>
      </c>
      <c r="E96" s="1282"/>
      <c r="F96" s="139">
        <f t="shared" si="19"/>
        <v>0</v>
      </c>
    </row>
    <row r="97" spans="1:6" x14ac:dyDescent="0.3">
      <c r="A97" s="165">
        <f t="shared" ref="A97:A98" si="20">A96+0.1</f>
        <v>5.2</v>
      </c>
      <c r="B97" s="140" t="s">
        <v>1557</v>
      </c>
      <c r="C97" s="137">
        <v>8967.5</v>
      </c>
      <c r="D97" s="138" t="s">
        <v>11</v>
      </c>
      <c r="E97" s="1282"/>
      <c r="F97" s="139">
        <f t="shared" si="19"/>
        <v>0</v>
      </c>
    </row>
    <row r="98" spans="1:6" x14ac:dyDescent="0.3">
      <c r="A98" s="165">
        <f t="shared" si="20"/>
        <v>5.3</v>
      </c>
      <c r="B98" s="140" t="s">
        <v>1558</v>
      </c>
      <c r="C98" s="137">
        <v>9828.44</v>
      </c>
      <c r="D98" s="138" t="s">
        <v>11</v>
      </c>
      <c r="E98" s="1282"/>
      <c r="F98" s="139">
        <f t="shared" si="19"/>
        <v>0</v>
      </c>
    </row>
    <row r="99" spans="1:6" x14ac:dyDescent="0.3">
      <c r="A99" s="57"/>
      <c r="B99" s="150"/>
      <c r="C99" s="137"/>
      <c r="D99" s="138"/>
      <c r="E99" s="1282"/>
      <c r="F99" s="139"/>
    </row>
    <row r="100" spans="1:6" x14ac:dyDescent="0.3">
      <c r="A100" s="57">
        <v>6</v>
      </c>
      <c r="B100" s="168" t="s">
        <v>1479</v>
      </c>
      <c r="C100" s="137">
        <v>15</v>
      </c>
      <c r="D100" s="138" t="s">
        <v>106</v>
      </c>
      <c r="E100" s="1282"/>
      <c r="F100" s="139">
        <f>(+C100*E100)/100</f>
        <v>0</v>
      </c>
    </row>
    <row r="101" spans="1:6" x14ac:dyDescent="0.3">
      <c r="A101" s="57"/>
      <c r="B101" s="19"/>
      <c r="C101" s="136"/>
      <c r="D101" s="16"/>
      <c r="E101" s="1285"/>
      <c r="F101" s="139">
        <f t="shared" ref="F101:F102" si="21">(+C101*E101)/100</f>
        <v>0</v>
      </c>
    </row>
    <row r="102" spans="1:6" x14ac:dyDescent="0.3">
      <c r="A102" s="57">
        <v>7</v>
      </c>
      <c r="B102" s="19" t="s">
        <v>203</v>
      </c>
      <c r="C102" s="136"/>
      <c r="D102" s="16"/>
      <c r="E102" s="1285"/>
      <c r="F102" s="139">
        <f t="shared" si="21"/>
        <v>0</v>
      </c>
    </row>
    <row r="103" spans="1:6" x14ac:dyDescent="0.3">
      <c r="A103" s="165">
        <f>+A102+0.1</f>
        <v>7.1</v>
      </c>
      <c r="B103" s="140" t="s">
        <v>1556</v>
      </c>
      <c r="C103" s="170">
        <v>3022.63</v>
      </c>
      <c r="D103" s="166" t="s">
        <v>11</v>
      </c>
      <c r="E103" s="1282"/>
      <c r="F103" s="139">
        <f t="shared" ref="F103:F105" si="22">ROUND(C103*E103,2)</f>
        <v>0</v>
      </c>
    </row>
    <row r="104" spans="1:6" x14ac:dyDescent="0.3">
      <c r="A104" s="165">
        <f t="shared" ref="A104:A105" si="23">A103+0.1</f>
        <v>7.2</v>
      </c>
      <c r="B104" s="140" t="s">
        <v>1557</v>
      </c>
      <c r="C104" s="170">
        <v>8967.5</v>
      </c>
      <c r="D104" s="166" t="s">
        <v>11</v>
      </c>
      <c r="E104" s="1282"/>
      <c r="F104" s="139">
        <f t="shared" si="22"/>
        <v>0</v>
      </c>
    </row>
    <row r="105" spans="1:6" x14ac:dyDescent="0.3">
      <c r="A105" s="165">
        <f t="shared" si="23"/>
        <v>7.3</v>
      </c>
      <c r="B105" s="140" t="s">
        <v>1558</v>
      </c>
      <c r="C105" s="170">
        <v>9828.44</v>
      </c>
      <c r="D105" s="166" t="s">
        <v>11</v>
      </c>
      <c r="E105" s="1282"/>
      <c r="F105" s="139">
        <f t="shared" si="22"/>
        <v>0</v>
      </c>
    </row>
    <row r="106" spans="1:6" x14ac:dyDescent="0.3">
      <c r="A106" s="57"/>
      <c r="B106" s="19"/>
      <c r="C106" s="136"/>
      <c r="D106" s="16"/>
      <c r="E106" s="1285"/>
      <c r="F106" s="139">
        <f t="shared" ref="F106" si="24">(+C106*E106)/100</f>
        <v>0</v>
      </c>
    </row>
    <row r="107" spans="1:6" x14ac:dyDescent="0.3">
      <c r="A107" s="171">
        <v>8</v>
      </c>
      <c r="B107" s="172" t="s">
        <v>217</v>
      </c>
      <c r="C107" s="173"/>
      <c r="D107" s="174"/>
      <c r="E107" s="1286"/>
      <c r="F107" s="176">
        <f t="shared" ref="F107:F109" si="25">ROUND(C107*E107,2)</f>
        <v>0</v>
      </c>
    </row>
    <row r="108" spans="1:6" x14ac:dyDescent="0.3">
      <c r="A108" s="177">
        <f>+A107+0.1</f>
        <v>8.1</v>
      </c>
      <c r="B108" s="178" t="s">
        <v>216</v>
      </c>
      <c r="C108" s="173">
        <v>438</v>
      </c>
      <c r="D108" s="179" t="s">
        <v>10</v>
      </c>
      <c r="E108" s="26"/>
      <c r="F108" s="176">
        <f t="shared" si="25"/>
        <v>0</v>
      </c>
    </row>
    <row r="109" spans="1:6" x14ac:dyDescent="0.3">
      <c r="A109" s="177">
        <f>+A108+0.1</f>
        <v>8.1999999999999993</v>
      </c>
      <c r="B109" s="181" t="s">
        <v>218</v>
      </c>
      <c r="C109" s="37">
        <v>658</v>
      </c>
      <c r="D109" s="179" t="s">
        <v>10</v>
      </c>
      <c r="E109" s="15"/>
      <c r="F109" s="176">
        <f t="shared" si="25"/>
        <v>0</v>
      </c>
    </row>
    <row r="110" spans="1:6" x14ac:dyDescent="0.3">
      <c r="A110" s="182"/>
      <c r="B110" s="181"/>
      <c r="C110" s="37"/>
      <c r="D110" s="183"/>
      <c r="E110" s="15"/>
      <c r="F110" s="184"/>
    </row>
    <row r="111" spans="1:6" x14ac:dyDescent="0.3">
      <c r="A111" s="171">
        <v>9</v>
      </c>
      <c r="B111" s="185" t="s">
        <v>204</v>
      </c>
      <c r="C111" s="173"/>
      <c r="D111" s="179"/>
      <c r="E111" s="26"/>
      <c r="F111" s="176">
        <f t="shared" ref="F111:F119" si="26">ROUND(C111*E111,2)</f>
        <v>0</v>
      </c>
    </row>
    <row r="112" spans="1:6" x14ac:dyDescent="0.3">
      <c r="A112" s="186">
        <v>9.1</v>
      </c>
      <c r="B112" s="187" t="s">
        <v>205</v>
      </c>
      <c r="C112" s="173"/>
      <c r="D112" s="179"/>
      <c r="E112" s="26"/>
      <c r="F112" s="176">
        <f t="shared" si="26"/>
        <v>0</v>
      </c>
    </row>
    <row r="113" spans="1:6" x14ac:dyDescent="0.3">
      <c r="A113" s="188" t="s">
        <v>210</v>
      </c>
      <c r="B113" s="27" t="s">
        <v>206</v>
      </c>
      <c r="C113" s="173">
        <v>109.6</v>
      </c>
      <c r="D113" s="179" t="s">
        <v>8</v>
      </c>
      <c r="E113" s="26"/>
      <c r="F113" s="176">
        <f t="shared" si="26"/>
        <v>0</v>
      </c>
    </row>
    <row r="114" spans="1:6" x14ac:dyDescent="0.3">
      <c r="A114" s="188" t="s">
        <v>211</v>
      </c>
      <c r="B114" s="27" t="s">
        <v>54</v>
      </c>
      <c r="C114" s="173">
        <v>109.6</v>
      </c>
      <c r="D114" s="179" t="s">
        <v>8</v>
      </c>
      <c r="E114" s="26"/>
      <c r="F114" s="176">
        <f t="shared" si="26"/>
        <v>0</v>
      </c>
    </row>
    <row r="115" spans="1:6" x14ac:dyDescent="0.3">
      <c r="A115" s="188" t="s">
        <v>212</v>
      </c>
      <c r="B115" s="153" t="s">
        <v>1548</v>
      </c>
      <c r="C115" s="173">
        <v>284.95999999999998</v>
      </c>
      <c r="D115" s="179" t="s">
        <v>18</v>
      </c>
      <c r="E115" s="26"/>
      <c r="F115" s="176">
        <f t="shared" si="26"/>
        <v>0</v>
      </c>
    </row>
    <row r="116" spans="1:6" x14ac:dyDescent="0.3">
      <c r="A116" s="188"/>
      <c r="B116" s="189"/>
      <c r="C116" s="175"/>
      <c r="D116" s="179"/>
      <c r="E116" s="26"/>
      <c r="F116" s="176">
        <f t="shared" si="26"/>
        <v>0</v>
      </c>
    </row>
    <row r="117" spans="1:6" x14ac:dyDescent="0.3">
      <c r="A117" s="171">
        <f>A112+0.1</f>
        <v>9.1999999999999993</v>
      </c>
      <c r="B117" s="172" t="s">
        <v>208</v>
      </c>
      <c r="C117" s="173"/>
      <c r="D117" s="179"/>
      <c r="E117" s="26"/>
      <c r="F117" s="176">
        <f t="shared" si="26"/>
        <v>0</v>
      </c>
    </row>
    <row r="118" spans="1:6" x14ac:dyDescent="0.3">
      <c r="A118" s="188" t="s">
        <v>213</v>
      </c>
      <c r="B118" s="27" t="s">
        <v>209</v>
      </c>
      <c r="C118" s="173">
        <v>1096</v>
      </c>
      <c r="D118" s="179" t="s">
        <v>9</v>
      </c>
      <c r="E118" s="26"/>
      <c r="F118" s="176">
        <f t="shared" si="26"/>
        <v>0</v>
      </c>
    </row>
    <row r="119" spans="1:6" x14ac:dyDescent="0.3">
      <c r="A119" s="188" t="s">
        <v>214</v>
      </c>
      <c r="B119" s="27" t="s">
        <v>54</v>
      </c>
      <c r="C119" s="173">
        <v>1096</v>
      </c>
      <c r="D119" s="179" t="s">
        <v>11</v>
      </c>
      <c r="E119" s="26"/>
      <c r="F119" s="176">
        <f t="shared" si="26"/>
        <v>0</v>
      </c>
    </row>
    <row r="120" spans="1:6" x14ac:dyDescent="0.3">
      <c r="A120" s="57"/>
      <c r="B120" s="19"/>
      <c r="C120" s="136"/>
      <c r="D120" s="16"/>
      <c r="E120" s="1285"/>
      <c r="F120" s="139"/>
    </row>
    <row r="121" spans="1:6" x14ac:dyDescent="0.3">
      <c r="A121" s="67">
        <v>10</v>
      </c>
      <c r="B121" s="190" t="s">
        <v>651</v>
      </c>
      <c r="C121" s="16"/>
      <c r="D121" s="142"/>
      <c r="E121" s="15"/>
      <c r="F121" s="139">
        <f t="shared" ref="F121:F128" si="27">ROUND(C121*E121,2)</f>
        <v>0</v>
      </c>
    </row>
    <row r="122" spans="1:6" x14ac:dyDescent="0.3">
      <c r="A122" s="58">
        <f t="shared" ref="A122:A124" si="28">+A121+0.1</f>
        <v>10.1</v>
      </c>
      <c r="B122" s="17" t="s">
        <v>126</v>
      </c>
      <c r="C122" s="16">
        <v>3634.62</v>
      </c>
      <c r="D122" s="148" t="s">
        <v>9</v>
      </c>
      <c r="E122" s="15"/>
      <c r="F122" s="139">
        <f t="shared" si="27"/>
        <v>0</v>
      </c>
    </row>
    <row r="123" spans="1:6" ht="26.4" x14ac:dyDescent="0.3">
      <c r="A123" s="58">
        <f t="shared" si="28"/>
        <v>10.199999999999999</v>
      </c>
      <c r="B123" s="17" t="s">
        <v>127</v>
      </c>
      <c r="C123" s="16">
        <v>4543.28</v>
      </c>
      <c r="D123" s="148" t="s">
        <v>9</v>
      </c>
      <c r="E123" s="15"/>
      <c r="F123" s="139">
        <f t="shared" si="27"/>
        <v>0</v>
      </c>
    </row>
    <row r="124" spans="1:6" x14ac:dyDescent="0.3">
      <c r="A124" s="58">
        <f t="shared" si="28"/>
        <v>10.3</v>
      </c>
      <c r="B124" s="17" t="s">
        <v>184</v>
      </c>
      <c r="C124" s="131">
        <v>7847.15</v>
      </c>
      <c r="D124" s="157" t="s">
        <v>128</v>
      </c>
      <c r="E124" s="15"/>
      <c r="F124" s="139">
        <f t="shared" si="27"/>
        <v>0</v>
      </c>
    </row>
    <row r="125" spans="1:6" x14ac:dyDescent="0.3">
      <c r="A125" s="57"/>
      <c r="B125" s="191"/>
      <c r="C125" s="137"/>
      <c r="D125" s="138"/>
      <c r="E125" s="1287"/>
      <c r="F125" s="139">
        <f t="shared" si="27"/>
        <v>0</v>
      </c>
    </row>
    <row r="126" spans="1:6" ht="52.8" x14ac:dyDescent="0.3">
      <c r="A126" s="59">
        <v>11</v>
      </c>
      <c r="B126" s="192" t="s">
        <v>129</v>
      </c>
      <c r="C126" s="193">
        <v>21818.57</v>
      </c>
      <c r="D126" s="194" t="s">
        <v>11</v>
      </c>
      <c r="E126" s="15"/>
      <c r="F126" s="139">
        <f t="shared" si="27"/>
        <v>0</v>
      </c>
    </row>
    <row r="127" spans="1:6" x14ac:dyDescent="0.3">
      <c r="A127" s="195"/>
      <c r="B127" s="17"/>
      <c r="C127" s="146"/>
      <c r="D127" s="196"/>
      <c r="E127" s="1281"/>
      <c r="F127" s="139">
        <f t="shared" si="27"/>
        <v>0</v>
      </c>
    </row>
    <row r="128" spans="1:6" ht="26.4" x14ac:dyDescent="0.3">
      <c r="A128" s="59">
        <f>A126+1</f>
        <v>12</v>
      </c>
      <c r="B128" s="17" t="s">
        <v>100</v>
      </c>
      <c r="C128" s="146">
        <v>21818.57</v>
      </c>
      <c r="D128" s="138" t="s">
        <v>11</v>
      </c>
      <c r="E128" s="1288"/>
      <c r="F128" s="139">
        <f t="shared" si="27"/>
        <v>0</v>
      </c>
    </row>
    <row r="129" spans="1:6" x14ac:dyDescent="0.3">
      <c r="A129" s="197"/>
      <c r="B129" s="198" t="s">
        <v>1482</v>
      </c>
      <c r="C129" s="199"/>
      <c r="D129" s="200"/>
      <c r="E129" s="1289"/>
      <c r="F129" s="201">
        <f>SUM(F76:F128)</f>
        <v>0</v>
      </c>
    </row>
    <row r="130" spans="1:6" x14ac:dyDescent="0.3">
      <c r="A130" s="59"/>
      <c r="B130" s="17"/>
      <c r="C130" s="146"/>
      <c r="D130" s="138"/>
      <c r="E130" s="1288"/>
      <c r="F130" s="139"/>
    </row>
    <row r="131" spans="1:6" x14ac:dyDescent="0.3">
      <c r="A131" s="197"/>
      <c r="B131" s="198" t="s">
        <v>1483</v>
      </c>
      <c r="C131" s="199"/>
      <c r="D131" s="200"/>
      <c r="E131" s="1289"/>
      <c r="F131" s="201">
        <f>+F129+F71</f>
        <v>0</v>
      </c>
    </row>
    <row r="132" spans="1:6" x14ac:dyDescent="0.3">
      <c r="A132" s="202"/>
      <c r="C132" s="204"/>
      <c r="D132" s="205"/>
      <c r="E132" s="1290"/>
      <c r="F132" s="206"/>
    </row>
    <row r="133" spans="1:6" x14ac:dyDescent="0.3">
      <c r="A133" s="208" t="s">
        <v>366</v>
      </c>
      <c r="B133" s="220" t="s">
        <v>1535</v>
      </c>
      <c r="C133" s="204"/>
      <c r="D133" s="205"/>
      <c r="E133" s="1290"/>
      <c r="F133" s="206"/>
    </row>
    <row r="134" spans="1:6" x14ac:dyDescent="0.3">
      <c r="A134" s="202"/>
      <c r="B134" s="221"/>
      <c r="C134" s="204"/>
      <c r="D134" s="205"/>
      <c r="E134" s="1290"/>
      <c r="F134" s="206"/>
    </row>
    <row r="135" spans="1:6" x14ac:dyDescent="0.3">
      <c r="A135" s="222" t="s">
        <v>367</v>
      </c>
      <c r="B135" s="223" t="s">
        <v>222</v>
      </c>
      <c r="C135" s="173"/>
      <c r="D135" s="224"/>
      <c r="E135" s="1295"/>
      <c r="F135" s="225"/>
    </row>
    <row r="136" spans="1:6" x14ac:dyDescent="0.3">
      <c r="A136" s="226"/>
      <c r="B136" s="227"/>
      <c r="C136" s="173"/>
      <c r="D136" s="224"/>
      <c r="E136" s="1295"/>
      <c r="F136" s="225"/>
    </row>
    <row r="137" spans="1:6" x14ac:dyDescent="0.3">
      <c r="A137" s="228">
        <v>1</v>
      </c>
      <c r="B137" s="229" t="s">
        <v>223</v>
      </c>
      <c r="C137" s="180">
        <v>2650</v>
      </c>
      <c r="D137" s="230" t="s">
        <v>11</v>
      </c>
      <c r="E137" s="1295"/>
      <c r="F137" s="231">
        <f t="shared" ref="F137:F156" si="29">ROUND(C137*E137,2)</f>
        <v>0</v>
      </c>
    </row>
    <row r="138" spans="1:6" x14ac:dyDescent="0.3">
      <c r="A138" s="232"/>
      <c r="B138" s="227"/>
      <c r="C138" s="173"/>
      <c r="D138" s="230"/>
      <c r="E138" s="1296"/>
      <c r="F138" s="231">
        <f t="shared" si="29"/>
        <v>0</v>
      </c>
    </row>
    <row r="139" spans="1:6" x14ac:dyDescent="0.3">
      <c r="A139" s="171">
        <v>2</v>
      </c>
      <c r="B139" s="233" t="s">
        <v>17</v>
      </c>
      <c r="C139" s="173"/>
      <c r="D139" s="149"/>
      <c r="E139" s="1296"/>
      <c r="F139" s="231">
        <f t="shared" si="29"/>
        <v>0</v>
      </c>
    </row>
    <row r="140" spans="1:6" x14ac:dyDescent="0.3">
      <c r="A140" s="234">
        <f>+A139+0.1</f>
        <v>2.1</v>
      </c>
      <c r="B140" s="235" t="s">
        <v>228</v>
      </c>
      <c r="C140" s="236">
        <v>2332</v>
      </c>
      <c r="D140" s="237" t="s">
        <v>5</v>
      </c>
      <c r="E140" s="1297"/>
      <c r="F140" s="238">
        <f t="shared" si="29"/>
        <v>0</v>
      </c>
    </row>
    <row r="141" spans="1:6" x14ac:dyDescent="0.3">
      <c r="A141" s="188">
        <f t="shared" ref="A141:A144" si="30">+A140+0.1</f>
        <v>2.2000000000000002</v>
      </c>
      <c r="B141" s="27" t="s">
        <v>202</v>
      </c>
      <c r="C141" s="180">
        <v>198.75</v>
      </c>
      <c r="D141" s="152" t="s">
        <v>33</v>
      </c>
      <c r="E141" s="1295"/>
      <c r="F141" s="231">
        <f t="shared" si="29"/>
        <v>0</v>
      </c>
    </row>
    <row r="142" spans="1:6" ht="26.4" x14ac:dyDescent="0.3">
      <c r="A142" s="188">
        <f t="shared" si="30"/>
        <v>2.2999999999999998</v>
      </c>
      <c r="B142" s="27" t="s">
        <v>229</v>
      </c>
      <c r="C142" s="239">
        <v>559.67999999999995</v>
      </c>
      <c r="D142" s="152" t="s">
        <v>18</v>
      </c>
      <c r="E142" s="1295"/>
      <c r="F142" s="231">
        <f t="shared" ref="F142" si="31">ROUND((C142*E142),2)</f>
        <v>0</v>
      </c>
    </row>
    <row r="143" spans="1:6" ht="26.4" x14ac:dyDescent="0.3">
      <c r="A143" s="188">
        <f t="shared" si="30"/>
        <v>2.4</v>
      </c>
      <c r="B143" s="27" t="s">
        <v>230</v>
      </c>
      <c r="C143" s="180">
        <v>1980.77</v>
      </c>
      <c r="D143" s="152" t="s">
        <v>6</v>
      </c>
      <c r="E143" s="1295"/>
      <c r="F143" s="231">
        <f t="shared" si="29"/>
        <v>0</v>
      </c>
    </row>
    <row r="144" spans="1:6" ht="26.4" x14ac:dyDescent="0.3">
      <c r="A144" s="188">
        <f t="shared" si="30"/>
        <v>2.5</v>
      </c>
      <c r="B144" s="27" t="s">
        <v>231</v>
      </c>
      <c r="C144" s="180">
        <v>998.72</v>
      </c>
      <c r="D144" s="152" t="s">
        <v>18</v>
      </c>
      <c r="E144" s="1295"/>
      <c r="F144" s="231">
        <f t="shared" si="29"/>
        <v>0</v>
      </c>
    </row>
    <row r="145" spans="1:6" x14ac:dyDescent="0.3">
      <c r="A145" s="240"/>
      <c r="B145" s="227"/>
      <c r="C145" s="241"/>
      <c r="D145" s="230"/>
      <c r="E145" s="1296"/>
      <c r="F145" s="231">
        <f t="shared" si="29"/>
        <v>0</v>
      </c>
    </row>
    <row r="146" spans="1:6" x14ac:dyDescent="0.3">
      <c r="A146" s="242">
        <v>3</v>
      </c>
      <c r="B146" s="229" t="s">
        <v>232</v>
      </c>
      <c r="C146" s="241"/>
      <c r="D146" s="230"/>
      <c r="E146" s="1296"/>
      <c r="F146" s="231">
        <f t="shared" si="29"/>
        <v>0</v>
      </c>
    </row>
    <row r="147" spans="1:6" x14ac:dyDescent="0.3">
      <c r="A147" s="243">
        <f>+A146+0.1</f>
        <v>3.1</v>
      </c>
      <c r="B147" s="244" t="s">
        <v>233</v>
      </c>
      <c r="C147" s="173">
        <v>2729.5</v>
      </c>
      <c r="D147" s="230" t="s">
        <v>11</v>
      </c>
      <c r="E147" s="1295"/>
      <c r="F147" s="231">
        <f t="shared" si="29"/>
        <v>0</v>
      </c>
    </row>
    <row r="148" spans="1:6" x14ac:dyDescent="0.3">
      <c r="A148" s="245"/>
      <c r="B148" s="244"/>
      <c r="C148" s="173"/>
      <c r="D148" s="230"/>
      <c r="E148" s="1295"/>
      <c r="F148" s="231">
        <f t="shared" si="29"/>
        <v>0</v>
      </c>
    </row>
    <row r="149" spans="1:6" x14ac:dyDescent="0.3">
      <c r="A149" s="242">
        <v>4</v>
      </c>
      <c r="B149" s="229" t="s">
        <v>234</v>
      </c>
      <c r="C149" s="173"/>
      <c r="D149" s="230"/>
      <c r="E149" s="1295"/>
      <c r="F149" s="231">
        <f t="shared" si="29"/>
        <v>0</v>
      </c>
    </row>
    <row r="150" spans="1:6" x14ac:dyDescent="0.3">
      <c r="A150" s="243">
        <f>+A149+0.1</f>
        <v>4.0999999999999996</v>
      </c>
      <c r="B150" s="244" t="s">
        <v>235</v>
      </c>
      <c r="C150" s="173">
        <v>2650</v>
      </c>
      <c r="D150" s="230" t="s">
        <v>11</v>
      </c>
      <c r="E150" s="1295"/>
      <c r="F150" s="231">
        <f t="shared" si="29"/>
        <v>0</v>
      </c>
    </row>
    <row r="151" spans="1:6" x14ac:dyDescent="0.3">
      <c r="A151" s="245"/>
      <c r="B151" s="244"/>
      <c r="C151" s="173"/>
      <c r="D151" s="230"/>
      <c r="E151" s="1295"/>
      <c r="F151" s="231">
        <f t="shared" si="29"/>
        <v>0</v>
      </c>
    </row>
    <row r="152" spans="1:6" x14ac:dyDescent="0.3">
      <c r="A152" s="242">
        <v>5</v>
      </c>
      <c r="B152" s="229" t="s">
        <v>203</v>
      </c>
      <c r="C152" s="173"/>
      <c r="D152" s="230"/>
      <c r="E152" s="1295"/>
      <c r="F152" s="231">
        <f t="shared" si="29"/>
        <v>0</v>
      </c>
    </row>
    <row r="153" spans="1:6" x14ac:dyDescent="0.3">
      <c r="A153" s="243">
        <f>+A152+0.1</f>
        <v>5.0999999999999996</v>
      </c>
      <c r="B153" s="244" t="s">
        <v>235</v>
      </c>
      <c r="C153" s="173">
        <v>2650</v>
      </c>
      <c r="D153" s="230" t="s">
        <v>11</v>
      </c>
      <c r="E153" s="1295"/>
      <c r="F153" s="231">
        <f t="shared" si="29"/>
        <v>0</v>
      </c>
    </row>
    <row r="154" spans="1:6" x14ac:dyDescent="0.3">
      <c r="A154" s="245"/>
      <c r="B154" s="244"/>
      <c r="C154" s="173"/>
      <c r="D154" s="230"/>
      <c r="E154" s="1295"/>
      <c r="F154" s="231">
        <f t="shared" si="29"/>
        <v>0</v>
      </c>
    </row>
    <row r="155" spans="1:6" ht="26.4" x14ac:dyDescent="0.3">
      <c r="A155" s="246">
        <v>6</v>
      </c>
      <c r="B155" s="247" t="s">
        <v>236</v>
      </c>
      <c r="C155" s="173">
        <v>10</v>
      </c>
      <c r="D155" s="156" t="s">
        <v>106</v>
      </c>
      <c r="E155" s="1295"/>
      <c r="F155" s="231">
        <f>ROUND(C155*E155,2)/100</f>
        <v>0</v>
      </c>
    </row>
    <row r="156" spans="1:6" x14ac:dyDescent="0.3">
      <c r="A156" s="248"/>
      <c r="B156" s="249"/>
      <c r="C156" s="173"/>
      <c r="D156" s="230"/>
      <c r="E156" s="1295"/>
      <c r="F156" s="231">
        <f t="shared" si="29"/>
        <v>0</v>
      </c>
    </row>
    <row r="157" spans="1:6" x14ac:dyDescent="0.3">
      <c r="A157" s="246">
        <v>7</v>
      </c>
      <c r="B157" s="247" t="s">
        <v>237</v>
      </c>
      <c r="C157" s="173">
        <v>5</v>
      </c>
      <c r="D157" s="156" t="s">
        <v>106</v>
      </c>
      <c r="E157" s="1295"/>
      <c r="F157" s="231">
        <f>ROUND(C157*E157,2)/100</f>
        <v>0</v>
      </c>
    </row>
    <row r="158" spans="1:6" x14ac:dyDescent="0.3">
      <c r="A158" s="248"/>
      <c r="B158" s="27"/>
      <c r="C158" s="173"/>
      <c r="D158" s="250"/>
      <c r="E158" s="1295"/>
      <c r="F158" s="231"/>
    </row>
    <row r="159" spans="1:6" ht="66" x14ac:dyDescent="0.3">
      <c r="A159" s="251">
        <v>8</v>
      </c>
      <c r="B159" s="93" t="s">
        <v>241</v>
      </c>
      <c r="C159" s="173">
        <v>2650</v>
      </c>
      <c r="D159" s="252" t="s">
        <v>11</v>
      </c>
      <c r="E159" s="1298"/>
      <c r="F159" s="231">
        <f t="shared" ref="F159:F161" si="32">ROUND(C159*E159,2)</f>
        <v>0</v>
      </c>
    </row>
    <row r="160" spans="1:6" x14ac:dyDescent="0.3">
      <c r="A160" s="253"/>
      <c r="B160" s="27"/>
      <c r="C160" s="254"/>
      <c r="D160" s="252"/>
      <c r="E160" s="1299"/>
      <c r="F160" s="231">
        <f t="shared" si="32"/>
        <v>0</v>
      </c>
    </row>
    <row r="161" spans="1:6" ht="26.4" x14ac:dyDescent="0.3">
      <c r="A161" s="251">
        <v>9</v>
      </c>
      <c r="B161" s="27" t="s">
        <v>242</v>
      </c>
      <c r="C161" s="173">
        <v>2650</v>
      </c>
      <c r="D161" s="252" t="s">
        <v>11</v>
      </c>
      <c r="E161" s="1298"/>
      <c r="F161" s="231">
        <f t="shared" si="32"/>
        <v>0</v>
      </c>
    </row>
    <row r="162" spans="1:6" x14ac:dyDescent="0.3">
      <c r="A162" s="255"/>
      <c r="B162" s="256" t="s">
        <v>368</v>
      </c>
      <c r="C162" s="257"/>
      <c r="D162" s="257"/>
      <c r="E162" s="1300"/>
      <c r="F162" s="258">
        <f>ROUND(SUM(F136:F161),2)</f>
        <v>0</v>
      </c>
    </row>
    <row r="163" spans="1:6" x14ac:dyDescent="0.3">
      <c r="A163" s="202"/>
      <c r="B163" s="221"/>
      <c r="C163" s="204"/>
      <c r="D163" s="205"/>
      <c r="E163" s="1290"/>
      <c r="F163" s="206"/>
    </row>
    <row r="164" spans="1:6" x14ac:dyDescent="0.3">
      <c r="A164" s="222" t="s">
        <v>369</v>
      </c>
      <c r="B164" s="259" t="s">
        <v>1484</v>
      </c>
      <c r="C164" s="241"/>
      <c r="D164" s="230"/>
      <c r="E164" s="1301"/>
      <c r="F164" s="260"/>
    </row>
    <row r="165" spans="1:6" x14ac:dyDescent="0.3">
      <c r="A165" s="202"/>
      <c r="B165" s="221"/>
      <c r="C165" s="204"/>
      <c r="D165" s="205"/>
      <c r="E165" s="1290"/>
      <c r="F165" s="206"/>
    </row>
    <row r="166" spans="1:6" x14ac:dyDescent="0.3">
      <c r="A166" s="261" t="s">
        <v>3</v>
      </c>
      <c r="B166" s="262" t="s">
        <v>712</v>
      </c>
      <c r="C166" s="263"/>
      <c r="D166" s="263"/>
      <c r="E166" s="1302"/>
      <c r="F166" s="264"/>
    </row>
    <row r="167" spans="1:6" x14ac:dyDescent="0.3">
      <c r="A167" s="261"/>
      <c r="B167" s="262"/>
      <c r="C167" s="263"/>
      <c r="D167" s="263"/>
      <c r="E167" s="1302"/>
      <c r="F167" s="264"/>
    </row>
    <row r="168" spans="1:6" x14ac:dyDescent="0.3">
      <c r="A168" s="265">
        <v>1</v>
      </c>
      <c r="B168" s="266" t="s">
        <v>658</v>
      </c>
      <c r="C168" s="95"/>
      <c r="D168" s="267"/>
      <c r="E168" s="1302"/>
      <c r="F168" s="264"/>
    </row>
    <row r="169" spans="1:6" x14ac:dyDescent="0.3">
      <c r="A169" s="268">
        <v>1.1000000000000001</v>
      </c>
      <c r="B169" s="269" t="s">
        <v>264</v>
      </c>
      <c r="C169" s="270">
        <v>2</v>
      </c>
      <c r="D169" s="267" t="s">
        <v>265</v>
      </c>
      <c r="E169" s="1303"/>
      <c r="F169" s="184">
        <f>ROUND(C169*E169,2)</f>
        <v>0</v>
      </c>
    </row>
    <row r="170" spans="1:6" x14ac:dyDescent="0.3">
      <c r="A170" s="272"/>
      <c r="B170" s="269"/>
      <c r="C170" s="270"/>
      <c r="D170" s="267"/>
      <c r="E170" s="1303"/>
      <c r="F170" s="264"/>
    </row>
    <row r="171" spans="1:6" x14ac:dyDescent="0.3">
      <c r="A171" s="265">
        <v>2</v>
      </c>
      <c r="B171" s="273" t="s">
        <v>7</v>
      </c>
      <c r="C171" s="270"/>
      <c r="D171" s="267"/>
      <c r="E171" s="1303"/>
      <c r="F171" s="264"/>
    </row>
    <row r="172" spans="1:6" x14ac:dyDescent="0.3">
      <c r="A172" s="274">
        <v>2.1</v>
      </c>
      <c r="B172" s="262" t="s">
        <v>816</v>
      </c>
      <c r="C172" s="270"/>
      <c r="D172" s="267"/>
      <c r="E172" s="1303"/>
      <c r="F172" s="264"/>
    </row>
    <row r="173" spans="1:6" x14ac:dyDescent="0.3">
      <c r="A173" s="275" t="s">
        <v>141</v>
      </c>
      <c r="B173" s="276" t="s">
        <v>713</v>
      </c>
      <c r="C173" s="270">
        <v>415.15</v>
      </c>
      <c r="D173" s="267" t="s">
        <v>5</v>
      </c>
      <c r="E173" s="15"/>
      <c r="F173" s="184">
        <f t="shared" ref="F173:F174" si="33">ROUND(C173*E173,2)</f>
        <v>0</v>
      </c>
    </row>
    <row r="174" spans="1:6" ht="26.4" x14ac:dyDescent="0.3">
      <c r="A174" s="275" t="s">
        <v>142</v>
      </c>
      <c r="B174" s="277" t="s">
        <v>555</v>
      </c>
      <c r="C174" s="270">
        <v>412.38</v>
      </c>
      <c r="D174" s="267" t="s">
        <v>18</v>
      </c>
      <c r="E174" s="15"/>
      <c r="F174" s="184">
        <f t="shared" si="33"/>
        <v>0</v>
      </c>
    </row>
    <row r="175" spans="1:6" x14ac:dyDescent="0.3">
      <c r="A175" s="274">
        <v>2.2000000000000002</v>
      </c>
      <c r="B175" s="262" t="s">
        <v>556</v>
      </c>
      <c r="C175" s="270"/>
      <c r="D175" s="267"/>
      <c r="E175" s="1303"/>
      <c r="F175" s="264"/>
    </row>
    <row r="176" spans="1:6" x14ac:dyDescent="0.3">
      <c r="A176" s="275" t="s">
        <v>557</v>
      </c>
      <c r="B176" s="278" t="s">
        <v>714</v>
      </c>
      <c r="C176" s="270">
        <v>387.64</v>
      </c>
      <c r="D176" s="267" t="s">
        <v>5</v>
      </c>
      <c r="E176" s="15"/>
      <c r="F176" s="184">
        <f>ROUND(C176*E176,2)</f>
        <v>0</v>
      </c>
    </row>
    <row r="177" spans="1:6" x14ac:dyDescent="0.3">
      <c r="A177" s="275" t="s">
        <v>558</v>
      </c>
      <c r="B177" s="269" t="s">
        <v>715</v>
      </c>
      <c r="C177" s="270">
        <v>80.87</v>
      </c>
      <c r="D177" s="267" t="s">
        <v>6</v>
      </c>
      <c r="E177" s="15"/>
      <c r="F177" s="184">
        <f>ROUND(C177*E177,2)</f>
        <v>0</v>
      </c>
    </row>
    <row r="178" spans="1:6" x14ac:dyDescent="0.3">
      <c r="A178" s="275" t="s">
        <v>559</v>
      </c>
      <c r="B178" s="269" t="s">
        <v>716</v>
      </c>
      <c r="C178" s="270">
        <v>368.12</v>
      </c>
      <c r="D178" s="267" t="s">
        <v>18</v>
      </c>
      <c r="E178" s="15"/>
      <c r="F178" s="184">
        <f>ROUND(C178*E178,2)</f>
        <v>0</v>
      </c>
    </row>
    <row r="179" spans="1:6" x14ac:dyDescent="0.3">
      <c r="A179" s="268"/>
      <c r="B179" s="269"/>
      <c r="C179" s="270"/>
      <c r="D179" s="267"/>
      <c r="E179" s="1303"/>
      <c r="F179" s="264"/>
    </row>
    <row r="180" spans="1:6" x14ac:dyDescent="0.3">
      <c r="A180" s="265">
        <v>3</v>
      </c>
      <c r="B180" s="279" t="s">
        <v>817</v>
      </c>
      <c r="C180" s="270"/>
      <c r="D180" s="267"/>
      <c r="E180" s="1303"/>
      <c r="F180" s="264"/>
    </row>
    <row r="181" spans="1:6" x14ac:dyDescent="0.3">
      <c r="A181" s="268">
        <v>3.1</v>
      </c>
      <c r="B181" s="269" t="s">
        <v>717</v>
      </c>
      <c r="C181" s="270">
        <v>30.93</v>
      </c>
      <c r="D181" s="267" t="s">
        <v>8</v>
      </c>
      <c r="E181" s="15"/>
      <c r="F181" s="184">
        <f t="shared" ref="F181:F186" si="34">ROUND(C181*E181,2)</f>
        <v>0</v>
      </c>
    </row>
    <row r="182" spans="1:6" x14ac:dyDescent="0.3">
      <c r="A182" s="268">
        <v>3.2</v>
      </c>
      <c r="B182" s="280" t="s">
        <v>718</v>
      </c>
      <c r="C182" s="270">
        <v>2.76</v>
      </c>
      <c r="D182" s="267" t="s">
        <v>8</v>
      </c>
      <c r="E182" s="15"/>
      <c r="F182" s="184">
        <f t="shared" si="34"/>
        <v>0</v>
      </c>
    </row>
    <row r="183" spans="1:6" x14ac:dyDescent="0.3">
      <c r="A183" s="268">
        <v>3.3</v>
      </c>
      <c r="B183" s="280" t="s">
        <v>719</v>
      </c>
      <c r="C183" s="270">
        <v>0.5</v>
      </c>
      <c r="D183" s="267" t="s">
        <v>8</v>
      </c>
      <c r="E183" s="15"/>
      <c r="F183" s="184">
        <f t="shared" si="34"/>
        <v>0</v>
      </c>
    </row>
    <row r="184" spans="1:6" x14ac:dyDescent="0.3">
      <c r="A184" s="268">
        <v>3.4</v>
      </c>
      <c r="B184" s="269" t="s">
        <v>720</v>
      </c>
      <c r="C184" s="270">
        <v>33.119999999999997</v>
      </c>
      <c r="D184" s="267" t="s">
        <v>8</v>
      </c>
      <c r="E184" s="15"/>
      <c r="F184" s="184">
        <f t="shared" si="34"/>
        <v>0</v>
      </c>
    </row>
    <row r="185" spans="1:6" x14ac:dyDescent="0.3">
      <c r="A185" s="268">
        <v>3.5</v>
      </c>
      <c r="B185" s="280" t="s">
        <v>721</v>
      </c>
      <c r="C185" s="270">
        <v>1.69</v>
      </c>
      <c r="D185" s="267" t="s">
        <v>8</v>
      </c>
      <c r="E185" s="15"/>
      <c r="F185" s="184">
        <f t="shared" si="34"/>
        <v>0</v>
      </c>
    </row>
    <row r="186" spans="1:6" x14ac:dyDescent="0.3">
      <c r="A186" s="268">
        <v>3.6</v>
      </c>
      <c r="B186" s="269" t="s">
        <v>722</v>
      </c>
      <c r="C186" s="270">
        <v>11.52</v>
      </c>
      <c r="D186" s="267" t="s">
        <v>8</v>
      </c>
      <c r="E186" s="15"/>
      <c r="F186" s="184">
        <f t="shared" si="34"/>
        <v>0</v>
      </c>
    </row>
    <row r="187" spans="1:6" x14ac:dyDescent="0.3">
      <c r="A187" s="268">
        <v>3.7</v>
      </c>
      <c r="B187" s="269" t="s">
        <v>723</v>
      </c>
      <c r="C187" s="270">
        <v>4.42</v>
      </c>
      <c r="D187" s="267" t="s">
        <v>8</v>
      </c>
      <c r="E187" s="15"/>
      <c r="F187" s="184">
        <f>ROUND(C187*E187,2)</f>
        <v>0</v>
      </c>
    </row>
    <row r="188" spans="1:6" x14ac:dyDescent="0.3">
      <c r="A188" s="272"/>
      <c r="B188" s="269"/>
      <c r="C188" s="270"/>
      <c r="D188" s="267"/>
      <c r="E188" s="1303"/>
      <c r="F188" s="264"/>
    </row>
    <row r="189" spans="1:6" ht="26.4" x14ac:dyDescent="0.3">
      <c r="A189" s="272">
        <v>4</v>
      </c>
      <c r="B189" s="17" t="s">
        <v>414</v>
      </c>
      <c r="C189" s="270">
        <v>102</v>
      </c>
      <c r="D189" s="267" t="s">
        <v>11</v>
      </c>
      <c r="E189" s="15"/>
      <c r="F189" s="184">
        <f t="shared" ref="F189" si="35">ROUND(C189*E189,2)</f>
        <v>0</v>
      </c>
    </row>
    <row r="190" spans="1:6" x14ac:dyDescent="0.3">
      <c r="A190" s="272"/>
      <c r="B190" s="269"/>
      <c r="C190" s="270"/>
      <c r="D190" s="267"/>
      <c r="E190" s="1303"/>
      <c r="F190" s="264"/>
    </row>
    <row r="191" spans="1:6" x14ac:dyDescent="0.3">
      <c r="A191" s="265">
        <v>5</v>
      </c>
      <c r="B191" s="281" t="s">
        <v>37</v>
      </c>
      <c r="C191" s="270"/>
      <c r="D191" s="267"/>
      <c r="E191" s="1303"/>
      <c r="F191" s="264"/>
    </row>
    <row r="192" spans="1:6" x14ac:dyDescent="0.3">
      <c r="A192" s="268">
        <v>5.0999999999999996</v>
      </c>
      <c r="B192" s="269" t="s">
        <v>20</v>
      </c>
      <c r="C192" s="270">
        <v>262.39999999999998</v>
      </c>
      <c r="D192" s="267" t="s">
        <v>9</v>
      </c>
      <c r="E192" s="15"/>
      <c r="F192" s="184">
        <f t="shared" ref="F192:F198" si="36">ROUND(C192*E192,2)</f>
        <v>0</v>
      </c>
    </row>
    <row r="193" spans="1:6" x14ac:dyDescent="0.3">
      <c r="A193" s="268">
        <v>5.2</v>
      </c>
      <c r="B193" s="269" t="s">
        <v>133</v>
      </c>
      <c r="C193" s="270">
        <v>135.68</v>
      </c>
      <c r="D193" s="267" t="s">
        <v>9</v>
      </c>
      <c r="E193" s="15"/>
      <c r="F193" s="184">
        <f t="shared" si="36"/>
        <v>0</v>
      </c>
    </row>
    <row r="194" spans="1:6" x14ac:dyDescent="0.3">
      <c r="A194" s="268">
        <v>5.3</v>
      </c>
      <c r="B194" s="269" t="s">
        <v>134</v>
      </c>
      <c r="C194" s="270">
        <v>67.08</v>
      </c>
      <c r="D194" s="267" t="s">
        <v>9</v>
      </c>
      <c r="E194" s="15"/>
      <c r="F194" s="184">
        <f t="shared" si="36"/>
        <v>0</v>
      </c>
    </row>
    <row r="195" spans="1:6" x14ac:dyDescent="0.3">
      <c r="A195" s="282">
        <v>5.4</v>
      </c>
      <c r="B195" s="283" t="s">
        <v>31</v>
      </c>
      <c r="C195" s="284">
        <v>126.72</v>
      </c>
      <c r="D195" s="285" t="s">
        <v>9</v>
      </c>
      <c r="E195" s="1304"/>
      <c r="F195" s="286">
        <f t="shared" si="36"/>
        <v>0</v>
      </c>
    </row>
    <row r="196" spans="1:6" x14ac:dyDescent="0.3">
      <c r="A196" s="268">
        <v>5.5</v>
      </c>
      <c r="B196" s="269" t="s">
        <v>162</v>
      </c>
      <c r="C196" s="270">
        <v>76.8</v>
      </c>
      <c r="D196" s="267" t="s">
        <v>9</v>
      </c>
      <c r="E196" s="15"/>
      <c r="F196" s="184">
        <f t="shared" si="36"/>
        <v>0</v>
      </c>
    </row>
    <row r="197" spans="1:6" x14ac:dyDescent="0.3">
      <c r="A197" s="268">
        <v>5.6</v>
      </c>
      <c r="B197" s="269" t="s">
        <v>24</v>
      </c>
      <c r="C197" s="270">
        <v>96.2</v>
      </c>
      <c r="D197" s="267" t="s">
        <v>11</v>
      </c>
      <c r="E197" s="15"/>
      <c r="F197" s="184">
        <f t="shared" si="36"/>
        <v>0</v>
      </c>
    </row>
    <row r="198" spans="1:6" x14ac:dyDescent="0.3">
      <c r="A198" s="268">
        <v>5.7</v>
      </c>
      <c r="B198" s="287" t="s">
        <v>724</v>
      </c>
      <c r="C198" s="270">
        <v>31.6</v>
      </c>
      <c r="D198" s="267" t="s">
        <v>11</v>
      </c>
      <c r="E198" s="15"/>
      <c r="F198" s="184">
        <f t="shared" si="36"/>
        <v>0</v>
      </c>
    </row>
    <row r="199" spans="1:6" x14ac:dyDescent="0.3">
      <c r="A199" s="272"/>
      <c r="B199" s="287"/>
      <c r="C199" s="270"/>
      <c r="D199" s="267"/>
      <c r="E199" s="1303"/>
      <c r="F199" s="184"/>
    </row>
    <row r="200" spans="1:6" x14ac:dyDescent="0.3">
      <c r="A200" s="272">
        <v>6</v>
      </c>
      <c r="B200" s="280" t="s">
        <v>570</v>
      </c>
      <c r="C200" s="288">
        <v>1</v>
      </c>
      <c r="D200" s="289" t="s">
        <v>25</v>
      </c>
      <c r="E200" s="15"/>
      <c r="F200" s="184">
        <f t="shared" ref="F200" si="37">ROUND(C200*E200,2)</f>
        <v>0</v>
      </c>
    </row>
    <row r="201" spans="1:6" x14ac:dyDescent="0.3">
      <c r="A201" s="272"/>
      <c r="B201" s="287"/>
      <c r="C201" s="270"/>
      <c r="D201" s="267"/>
      <c r="E201" s="1303"/>
      <c r="F201" s="184"/>
    </row>
    <row r="202" spans="1:6" x14ac:dyDescent="0.3">
      <c r="A202" s="265">
        <v>7</v>
      </c>
      <c r="B202" s="262" t="s">
        <v>186</v>
      </c>
      <c r="C202" s="271"/>
      <c r="D202" s="263"/>
      <c r="E202" s="1303"/>
      <c r="F202" s="290"/>
    </row>
    <row r="203" spans="1:6" x14ac:dyDescent="0.3">
      <c r="A203" s="268">
        <v>7.1</v>
      </c>
      <c r="B203" s="276" t="s">
        <v>289</v>
      </c>
      <c r="C203" s="271">
        <v>80.52</v>
      </c>
      <c r="D203" s="263" t="s">
        <v>8</v>
      </c>
      <c r="E203" s="15"/>
      <c r="F203" s="184">
        <f>ROUND(C203*E203,2)</f>
        <v>0</v>
      </c>
    </row>
    <row r="204" spans="1:6" x14ac:dyDescent="0.3">
      <c r="A204" s="268">
        <v>7.2</v>
      </c>
      <c r="B204" s="276" t="s">
        <v>290</v>
      </c>
      <c r="C204" s="271">
        <v>151</v>
      </c>
      <c r="D204" s="263" t="s">
        <v>143</v>
      </c>
      <c r="E204" s="15"/>
      <c r="F204" s="184">
        <f>ROUND(C204*E204,2)</f>
        <v>0</v>
      </c>
    </row>
    <row r="205" spans="1:6" x14ac:dyDescent="0.3">
      <c r="A205" s="272"/>
      <c r="B205" s="269"/>
      <c r="C205" s="270"/>
      <c r="D205" s="267"/>
      <c r="E205" s="1303"/>
      <c r="F205" s="264"/>
    </row>
    <row r="206" spans="1:6" x14ac:dyDescent="0.3">
      <c r="A206" s="265">
        <v>8</v>
      </c>
      <c r="B206" s="279" t="s">
        <v>797</v>
      </c>
      <c r="C206" s="270"/>
      <c r="D206" s="267"/>
      <c r="E206" s="1303"/>
      <c r="F206" s="264"/>
    </row>
    <row r="207" spans="1:6" x14ac:dyDescent="0.3">
      <c r="A207" s="268">
        <v>8.1</v>
      </c>
      <c r="B207" s="269" t="s">
        <v>725</v>
      </c>
      <c r="C207" s="270">
        <v>1</v>
      </c>
      <c r="D207" s="267" t="s">
        <v>10</v>
      </c>
      <c r="E207" s="15"/>
      <c r="F207" s="184">
        <f>ROUND(C207*E207,2)</f>
        <v>0</v>
      </c>
    </row>
    <row r="208" spans="1:6" x14ac:dyDescent="0.3">
      <c r="A208" s="268">
        <v>8.1999999999999993</v>
      </c>
      <c r="B208" s="269" t="s">
        <v>726</v>
      </c>
      <c r="C208" s="270">
        <v>1</v>
      </c>
      <c r="D208" s="267" t="s">
        <v>10</v>
      </c>
      <c r="E208" s="15"/>
      <c r="F208" s="184">
        <f>ROUND(C208*E208,2)</f>
        <v>0</v>
      </c>
    </row>
    <row r="209" spans="1:6" x14ac:dyDescent="0.3">
      <c r="A209" s="268">
        <v>8.3000000000000007</v>
      </c>
      <c r="B209" s="276" t="s">
        <v>573</v>
      </c>
      <c r="C209" s="271">
        <v>1</v>
      </c>
      <c r="D209" s="263" t="s">
        <v>10</v>
      </c>
      <c r="E209" s="15"/>
      <c r="F209" s="184">
        <f>ROUND(C209*E209,2)</f>
        <v>0</v>
      </c>
    </row>
    <row r="210" spans="1:6" x14ac:dyDescent="0.3">
      <c r="A210" s="268"/>
      <c r="B210" s="276"/>
      <c r="C210" s="271"/>
      <c r="D210" s="263"/>
      <c r="E210" s="15"/>
      <c r="F210" s="184"/>
    </row>
    <row r="211" spans="1:6" x14ac:dyDescent="0.3">
      <c r="A211" s="291">
        <v>9</v>
      </c>
      <c r="B211" s="17" t="s">
        <v>286</v>
      </c>
      <c r="C211" s="16">
        <v>1</v>
      </c>
      <c r="D211" s="128" t="s">
        <v>25</v>
      </c>
      <c r="E211" s="43"/>
      <c r="F211" s="292">
        <f t="shared" ref="F211" si="38">ROUND(C211*E211,2)</f>
        <v>0</v>
      </c>
    </row>
    <row r="212" spans="1:6" x14ac:dyDescent="0.3">
      <c r="A212" s="293"/>
      <c r="B212" s="17"/>
      <c r="C212" s="16"/>
      <c r="D212" s="128"/>
      <c r="E212" s="43"/>
      <c r="F212" s="292"/>
    </row>
    <row r="213" spans="1:6" x14ac:dyDescent="0.3">
      <c r="A213" s="261" t="s">
        <v>15</v>
      </c>
      <c r="B213" s="294" t="s">
        <v>727</v>
      </c>
      <c r="C213" s="270"/>
      <c r="D213" s="289"/>
      <c r="E213" s="1303"/>
      <c r="F213" s="264"/>
    </row>
    <row r="214" spans="1:6" x14ac:dyDescent="0.3">
      <c r="A214" s="265">
        <v>1</v>
      </c>
      <c r="B214" s="279" t="s">
        <v>798</v>
      </c>
      <c r="C214" s="270"/>
      <c r="D214" s="289"/>
      <c r="E214" s="1303"/>
      <c r="F214" s="264"/>
    </row>
    <row r="215" spans="1:6" x14ac:dyDescent="0.3">
      <c r="A215" s="268">
        <v>1.1000000000000001</v>
      </c>
      <c r="B215" s="295" t="s">
        <v>728</v>
      </c>
      <c r="C215" s="270">
        <v>1.7</v>
      </c>
      <c r="D215" s="128" t="s">
        <v>8</v>
      </c>
      <c r="E215" s="15"/>
      <c r="F215" s="184">
        <f>ROUND(C215*E215,2)</f>
        <v>0</v>
      </c>
    </row>
    <row r="216" spans="1:6" x14ac:dyDescent="0.3">
      <c r="A216" s="268">
        <v>1.2</v>
      </c>
      <c r="B216" s="295" t="s">
        <v>729</v>
      </c>
      <c r="C216" s="270">
        <v>0.56999999999999995</v>
      </c>
      <c r="D216" s="128" t="s">
        <v>8</v>
      </c>
      <c r="E216" s="15"/>
      <c r="F216" s="184">
        <f>ROUND(C216*E216,2)</f>
        <v>0</v>
      </c>
    </row>
    <row r="217" spans="1:6" x14ac:dyDescent="0.3">
      <c r="A217" s="268">
        <v>1.3</v>
      </c>
      <c r="B217" s="280" t="s">
        <v>730</v>
      </c>
      <c r="C217" s="270">
        <v>1.52</v>
      </c>
      <c r="D217" s="289" t="s">
        <v>8</v>
      </c>
      <c r="E217" s="15"/>
      <c r="F217" s="184">
        <f>ROUND(C217*E217,2)</f>
        <v>0</v>
      </c>
    </row>
    <row r="218" spans="1:6" x14ac:dyDescent="0.3">
      <c r="A218" s="268">
        <v>1.4</v>
      </c>
      <c r="B218" s="280" t="s">
        <v>731</v>
      </c>
      <c r="C218" s="270">
        <v>3.76</v>
      </c>
      <c r="D218" s="289" t="s">
        <v>8</v>
      </c>
      <c r="E218" s="15"/>
      <c r="F218" s="184">
        <f>ROUND(C218*E218,2)</f>
        <v>0</v>
      </c>
    </row>
    <row r="219" spans="1:6" x14ac:dyDescent="0.3">
      <c r="A219" s="268">
        <v>1.5</v>
      </c>
      <c r="B219" s="280" t="s">
        <v>732</v>
      </c>
      <c r="C219" s="270">
        <v>0.32</v>
      </c>
      <c r="D219" s="289" t="s">
        <v>8</v>
      </c>
      <c r="E219" s="15"/>
      <c r="F219" s="184">
        <f>ROUND(C219*E219,2)</f>
        <v>0</v>
      </c>
    </row>
    <row r="220" spans="1:6" x14ac:dyDescent="0.3">
      <c r="A220" s="296"/>
      <c r="B220" s="278"/>
      <c r="C220" s="278"/>
      <c r="D220" s="278"/>
      <c r="E220" s="1305"/>
      <c r="F220" s="184"/>
    </row>
    <row r="221" spans="1:6" x14ac:dyDescent="0.3">
      <c r="A221" s="265">
        <v>2</v>
      </c>
      <c r="B221" s="294" t="s">
        <v>101</v>
      </c>
      <c r="C221" s="270"/>
      <c r="D221" s="289"/>
      <c r="E221" s="1303"/>
      <c r="F221" s="264"/>
    </row>
    <row r="222" spans="1:6" x14ac:dyDescent="0.3">
      <c r="A222" s="268">
        <v>2.1</v>
      </c>
      <c r="B222" s="280" t="s">
        <v>733</v>
      </c>
      <c r="C222" s="270">
        <v>36.46</v>
      </c>
      <c r="D222" s="289" t="s">
        <v>9</v>
      </c>
      <c r="E222" s="15"/>
      <c r="F222" s="184">
        <f>ROUND(C222*E222,2)</f>
        <v>0</v>
      </c>
    </row>
    <row r="223" spans="1:6" x14ac:dyDescent="0.3">
      <c r="A223" s="293"/>
      <c r="B223" s="280"/>
      <c r="C223" s="270"/>
      <c r="D223" s="289"/>
      <c r="E223" s="1303"/>
      <c r="F223" s="264"/>
    </row>
    <row r="224" spans="1:6" x14ac:dyDescent="0.3">
      <c r="A224" s="265">
        <v>3</v>
      </c>
      <c r="B224" s="281" t="s">
        <v>19</v>
      </c>
      <c r="C224" s="270"/>
      <c r="D224" s="289"/>
      <c r="E224" s="1303"/>
      <c r="F224" s="264"/>
    </row>
    <row r="225" spans="1:6" x14ac:dyDescent="0.3">
      <c r="A225" s="268">
        <v>3.1</v>
      </c>
      <c r="B225" s="280" t="s">
        <v>20</v>
      </c>
      <c r="C225" s="270">
        <v>41.84</v>
      </c>
      <c r="D225" s="289" t="s">
        <v>9</v>
      </c>
      <c r="E225" s="15"/>
      <c r="F225" s="184">
        <f t="shared" ref="F225:F231" si="39">ROUND(C225*E225,2)</f>
        <v>0</v>
      </c>
    </row>
    <row r="226" spans="1:6" x14ac:dyDescent="0.3">
      <c r="A226" s="268">
        <v>3.2</v>
      </c>
      <c r="B226" s="280" t="s">
        <v>30</v>
      </c>
      <c r="C226" s="270">
        <v>42.54</v>
      </c>
      <c r="D226" s="289" t="s">
        <v>9</v>
      </c>
      <c r="E226" s="15"/>
      <c r="F226" s="184">
        <f t="shared" si="39"/>
        <v>0</v>
      </c>
    </row>
    <row r="227" spans="1:6" x14ac:dyDescent="0.3">
      <c r="A227" s="268">
        <v>3.3</v>
      </c>
      <c r="B227" s="280" t="s">
        <v>31</v>
      </c>
      <c r="C227" s="270">
        <v>59.98</v>
      </c>
      <c r="D227" s="289" t="s">
        <v>9</v>
      </c>
      <c r="E227" s="15"/>
      <c r="F227" s="184">
        <f t="shared" si="39"/>
        <v>0</v>
      </c>
    </row>
    <row r="228" spans="1:6" x14ac:dyDescent="0.3">
      <c r="A228" s="268">
        <v>3.4</v>
      </c>
      <c r="B228" s="280" t="s">
        <v>734</v>
      </c>
      <c r="C228" s="270">
        <v>18.32</v>
      </c>
      <c r="D228" s="289" t="s">
        <v>9</v>
      </c>
      <c r="E228" s="15"/>
      <c r="F228" s="184">
        <f t="shared" si="39"/>
        <v>0</v>
      </c>
    </row>
    <row r="229" spans="1:6" x14ac:dyDescent="0.3">
      <c r="A229" s="268">
        <v>3.5</v>
      </c>
      <c r="B229" s="280" t="s">
        <v>23</v>
      </c>
      <c r="C229" s="270">
        <v>25.04</v>
      </c>
      <c r="D229" s="289" t="s">
        <v>9</v>
      </c>
      <c r="E229" s="15"/>
      <c r="F229" s="184">
        <f t="shared" si="39"/>
        <v>0</v>
      </c>
    </row>
    <row r="230" spans="1:6" x14ac:dyDescent="0.3">
      <c r="A230" s="268">
        <v>3.6</v>
      </c>
      <c r="B230" s="280" t="s">
        <v>24</v>
      </c>
      <c r="C230" s="270">
        <v>95.4</v>
      </c>
      <c r="D230" s="289" t="s">
        <v>11</v>
      </c>
      <c r="E230" s="15"/>
      <c r="F230" s="184">
        <f t="shared" si="39"/>
        <v>0</v>
      </c>
    </row>
    <row r="231" spans="1:6" x14ac:dyDescent="0.3">
      <c r="A231" s="268">
        <v>3.7</v>
      </c>
      <c r="B231" s="280" t="s">
        <v>735</v>
      </c>
      <c r="C231" s="270">
        <v>109.16</v>
      </c>
      <c r="D231" s="289" t="s">
        <v>9</v>
      </c>
      <c r="E231" s="15"/>
      <c r="F231" s="184">
        <f t="shared" si="39"/>
        <v>0</v>
      </c>
    </row>
    <row r="232" spans="1:6" x14ac:dyDescent="0.3">
      <c r="A232" s="293"/>
      <c r="B232" s="280"/>
      <c r="C232" s="270"/>
      <c r="D232" s="289"/>
      <c r="E232" s="1303"/>
      <c r="F232" s="264"/>
    </row>
    <row r="233" spans="1:6" x14ac:dyDescent="0.3">
      <c r="A233" s="265">
        <v>4</v>
      </c>
      <c r="B233" s="294" t="s">
        <v>108</v>
      </c>
      <c r="C233" s="270"/>
      <c r="D233" s="297"/>
      <c r="E233" s="1303"/>
      <c r="F233" s="264"/>
    </row>
    <row r="234" spans="1:6" x14ac:dyDescent="0.3">
      <c r="A234" s="268">
        <v>4.0999999999999996</v>
      </c>
      <c r="B234" s="280" t="s">
        <v>736</v>
      </c>
      <c r="C234" s="270">
        <v>4.2</v>
      </c>
      <c r="D234" s="298" t="s">
        <v>9</v>
      </c>
      <c r="E234" s="15"/>
      <c r="F234" s="184">
        <f>ROUND(C234*E234,2)</f>
        <v>0</v>
      </c>
    </row>
    <row r="235" spans="1:6" x14ac:dyDescent="0.3">
      <c r="A235" s="268">
        <v>4.2</v>
      </c>
      <c r="B235" s="280" t="s">
        <v>737</v>
      </c>
      <c r="C235" s="270">
        <v>1</v>
      </c>
      <c r="D235" s="298" t="s">
        <v>144</v>
      </c>
      <c r="E235" s="15"/>
      <c r="F235" s="184">
        <f>ROUND(C235*E235,2)</f>
        <v>0</v>
      </c>
    </row>
    <row r="236" spans="1:6" x14ac:dyDescent="0.3">
      <c r="A236" s="268">
        <v>4.3</v>
      </c>
      <c r="B236" s="280" t="s">
        <v>738</v>
      </c>
      <c r="C236" s="270">
        <v>33.14</v>
      </c>
      <c r="D236" s="298" t="s">
        <v>12</v>
      </c>
      <c r="E236" s="15"/>
      <c r="F236" s="184">
        <f>ROUND(C236*E236,2)</f>
        <v>0</v>
      </c>
    </row>
    <row r="237" spans="1:6" x14ac:dyDescent="0.3">
      <c r="A237" s="293"/>
      <c r="B237" s="280"/>
      <c r="C237" s="270"/>
      <c r="D237" s="289"/>
      <c r="E237" s="1303"/>
      <c r="F237" s="264"/>
    </row>
    <row r="238" spans="1:6" x14ac:dyDescent="0.3">
      <c r="A238" s="265">
        <v>5</v>
      </c>
      <c r="B238" s="294" t="s">
        <v>799</v>
      </c>
      <c r="C238" s="270"/>
      <c r="D238" s="289"/>
      <c r="E238" s="1303"/>
      <c r="F238" s="264"/>
    </row>
    <row r="239" spans="1:6" x14ac:dyDescent="0.3">
      <c r="A239" s="268">
        <v>5.0999999999999996</v>
      </c>
      <c r="B239" s="276" t="s">
        <v>739</v>
      </c>
      <c r="C239" s="270">
        <v>1</v>
      </c>
      <c r="D239" s="289" t="s">
        <v>10</v>
      </c>
      <c r="E239" s="1303"/>
      <c r="F239" s="184">
        <f>ROUND(C239*E239,2)</f>
        <v>0</v>
      </c>
    </row>
    <row r="240" spans="1:6" x14ac:dyDescent="0.3">
      <c r="A240" s="268">
        <v>5.2</v>
      </c>
      <c r="B240" s="280" t="s">
        <v>740</v>
      </c>
      <c r="C240" s="270">
        <v>2</v>
      </c>
      <c r="D240" s="289" t="s">
        <v>10</v>
      </c>
      <c r="E240" s="1303"/>
      <c r="F240" s="184">
        <f>ROUND(C240*E240,2)</f>
        <v>0</v>
      </c>
    </row>
    <row r="241" spans="1:6" x14ac:dyDescent="0.3">
      <c r="A241" s="268">
        <v>5.3</v>
      </c>
      <c r="B241" s="280" t="s">
        <v>741</v>
      </c>
      <c r="C241" s="270">
        <v>1</v>
      </c>
      <c r="D241" s="289" t="s">
        <v>10</v>
      </c>
      <c r="E241" s="1303"/>
      <c r="F241" s="184">
        <f>ROUND(C241*E241,2)</f>
        <v>0</v>
      </c>
    </row>
    <row r="242" spans="1:6" x14ac:dyDescent="0.3">
      <c r="A242" s="268">
        <v>5.4</v>
      </c>
      <c r="B242" s="280" t="s">
        <v>742</v>
      </c>
      <c r="C242" s="270">
        <v>2</v>
      </c>
      <c r="D242" s="289" t="s">
        <v>10</v>
      </c>
      <c r="E242" s="1303"/>
      <c r="F242" s="184">
        <f>ROUND(C242*E242,2)</f>
        <v>0</v>
      </c>
    </row>
    <row r="243" spans="1:6" x14ac:dyDescent="0.3">
      <c r="A243" s="293"/>
      <c r="B243" s="280"/>
      <c r="C243" s="270"/>
      <c r="D243" s="289"/>
      <c r="E243" s="1303"/>
      <c r="F243" s="264"/>
    </row>
    <row r="244" spans="1:6" x14ac:dyDescent="0.3">
      <c r="A244" s="265">
        <v>5</v>
      </c>
      <c r="B244" s="299" t="s">
        <v>907</v>
      </c>
      <c r="C244" s="270"/>
      <c r="D244" s="289"/>
      <c r="E244" s="1303"/>
      <c r="F244" s="264"/>
    </row>
    <row r="245" spans="1:6" x14ac:dyDescent="0.3">
      <c r="A245" s="268">
        <v>5.0999999999999996</v>
      </c>
      <c r="B245" s="299" t="s">
        <v>743</v>
      </c>
      <c r="C245" s="270"/>
      <c r="D245" s="289"/>
      <c r="E245" s="1303"/>
      <c r="F245" s="300"/>
    </row>
    <row r="246" spans="1:6" x14ac:dyDescent="0.3">
      <c r="A246" s="268">
        <v>5.2</v>
      </c>
      <c r="B246" s="280" t="s">
        <v>744</v>
      </c>
      <c r="C246" s="270">
        <v>3</v>
      </c>
      <c r="D246" s="289" t="s">
        <v>10</v>
      </c>
      <c r="E246" s="1303"/>
      <c r="F246" s="300">
        <f t="shared" ref="F246:F255" si="40">C246*E246</f>
        <v>0</v>
      </c>
    </row>
    <row r="247" spans="1:6" x14ac:dyDescent="0.3">
      <c r="A247" s="268">
        <v>5.3</v>
      </c>
      <c r="B247" s="280" t="s">
        <v>745</v>
      </c>
      <c r="C247" s="270">
        <v>1</v>
      </c>
      <c r="D247" s="289" t="s">
        <v>10</v>
      </c>
      <c r="E247" s="1303"/>
      <c r="F247" s="300">
        <f t="shared" si="40"/>
        <v>0</v>
      </c>
    </row>
    <row r="248" spans="1:6" x14ac:dyDescent="0.3">
      <c r="A248" s="268">
        <v>5.4</v>
      </c>
      <c r="B248" s="280" t="s">
        <v>746</v>
      </c>
      <c r="C248" s="270">
        <v>1</v>
      </c>
      <c r="D248" s="289" t="s">
        <v>10</v>
      </c>
      <c r="E248" s="1303"/>
      <c r="F248" s="300">
        <f t="shared" si="40"/>
        <v>0</v>
      </c>
    </row>
    <row r="249" spans="1:6" x14ac:dyDescent="0.3">
      <c r="A249" s="268">
        <v>5.5</v>
      </c>
      <c r="B249" s="280" t="s">
        <v>55</v>
      </c>
      <c r="C249" s="270">
        <v>1</v>
      </c>
      <c r="D249" s="289" t="s">
        <v>10</v>
      </c>
      <c r="E249" s="1303"/>
      <c r="F249" s="300">
        <f t="shared" si="40"/>
        <v>0</v>
      </c>
    </row>
    <row r="250" spans="1:6" x14ac:dyDescent="0.3">
      <c r="A250" s="268">
        <v>5.6</v>
      </c>
      <c r="B250" s="280" t="s">
        <v>747</v>
      </c>
      <c r="C250" s="270">
        <v>3</v>
      </c>
      <c r="D250" s="289" t="s">
        <v>10</v>
      </c>
      <c r="E250" s="1303"/>
      <c r="F250" s="300">
        <f t="shared" si="40"/>
        <v>0</v>
      </c>
    </row>
    <row r="251" spans="1:6" x14ac:dyDescent="0.3">
      <c r="A251" s="268">
        <v>5.7</v>
      </c>
      <c r="B251" s="280" t="s">
        <v>748</v>
      </c>
      <c r="C251" s="270">
        <v>4</v>
      </c>
      <c r="D251" s="289" t="s">
        <v>10</v>
      </c>
      <c r="E251" s="1303"/>
      <c r="F251" s="300">
        <f t="shared" si="40"/>
        <v>0</v>
      </c>
    </row>
    <row r="252" spans="1:6" ht="26.4" x14ac:dyDescent="0.3">
      <c r="A252" s="268">
        <v>5.8</v>
      </c>
      <c r="B252" s="280" t="s">
        <v>749</v>
      </c>
      <c r="C252" s="270">
        <v>3</v>
      </c>
      <c r="D252" s="289" t="s">
        <v>10</v>
      </c>
      <c r="E252" s="1303"/>
      <c r="F252" s="300">
        <f t="shared" si="40"/>
        <v>0</v>
      </c>
    </row>
    <row r="253" spans="1:6" x14ac:dyDescent="0.3">
      <c r="A253" s="268">
        <v>5.9</v>
      </c>
      <c r="B253" s="280" t="s">
        <v>750</v>
      </c>
      <c r="C253" s="270">
        <v>2200</v>
      </c>
      <c r="D253" s="289" t="s">
        <v>751</v>
      </c>
      <c r="E253" s="1303"/>
      <c r="F253" s="300">
        <f t="shared" si="40"/>
        <v>0</v>
      </c>
    </row>
    <row r="254" spans="1:6" x14ac:dyDescent="0.3">
      <c r="A254" s="301">
        <v>5.0999999999999996</v>
      </c>
      <c r="B254" s="280" t="s">
        <v>752</v>
      </c>
      <c r="C254" s="270">
        <v>3</v>
      </c>
      <c r="D254" s="289" t="s">
        <v>10</v>
      </c>
      <c r="E254" s="1303"/>
      <c r="F254" s="300">
        <f t="shared" si="40"/>
        <v>0</v>
      </c>
    </row>
    <row r="255" spans="1:6" x14ac:dyDescent="0.3">
      <c r="A255" s="301">
        <v>5.1100000000000003</v>
      </c>
      <c r="B255" s="280" t="s">
        <v>753</v>
      </c>
      <c r="C255" s="270">
        <v>3</v>
      </c>
      <c r="D255" s="289" t="s">
        <v>10</v>
      </c>
      <c r="E255" s="1303"/>
      <c r="F255" s="300">
        <f t="shared" si="40"/>
        <v>0</v>
      </c>
    </row>
    <row r="256" spans="1:6" x14ac:dyDescent="0.3">
      <c r="A256" s="301">
        <v>5.12</v>
      </c>
      <c r="B256" s="280" t="s">
        <v>754</v>
      </c>
      <c r="C256" s="270">
        <v>1</v>
      </c>
      <c r="D256" s="289" t="s">
        <v>10</v>
      </c>
      <c r="E256" s="1303"/>
      <c r="F256" s="300">
        <f>ROUND(C256*E256,2)</f>
        <v>0</v>
      </c>
    </row>
    <row r="257" spans="1:6" x14ac:dyDescent="0.3">
      <c r="A257" s="301">
        <v>5.13</v>
      </c>
      <c r="B257" s="280" t="s">
        <v>755</v>
      </c>
      <c r="C257" s="270">
        <v>4</v>
      </c>
      <c r="D257" s="289" t="s">
        <v>10</v>
      </c>
      <c r="E257" s="1303"/>
      <c r="F257" s="300">
        <f>C257*E257</f>
        <v>0</v>
      </c>
    </row>
    <row r="258" spans="1:6" x14ac:dyDescent="0.3">
      <c r="A258" s="301">
        <v>5.14</v>
      </c>
      <c r="B258" s="280" t="s">
        <v>756</v>
      </c>
      <c r="C258" s="270">
        <v>1</v>
      </c>
      <c r="D258" s="289" t="s">
        <v>10</v>
      </c>
      <c r="E258" s="1303"/>
      <c r="F258" s="300">
        <f>C258*E258</f>
        <v>0</v>
      </c>
    </row>
    <row r="259" spans="1:6" x14ac:dyDescent="0.3">
      <c r="A259" s="302">
        <v>5.15</v>
      </c>
      <c r="B259" s="303" t="s">
        <v>757</v>
      </c>
      <c r="C259" s="284">
        <v>1</v>
      </c>
      <c r="D259" s="304" t="s">
        <v>10</v>
      </c>
      <c r="E259" s="1306"/>
      <c r="F259" s="306">
        <f>C259*E259</f>
        <v>0</v>
      </c>
    </row>
    <row r="260" spans="1:6" x14ac:dyDescent="0.3">
      <c r="A260" s="265"/>
      <c r="B260" s="307"/>
      <c r="C260" s="308"/>
      <c r="D260" s="309"/>
      <c r="E260" s="1307"/>
      <c r="F260" s="300"/>
    </row>
    <row r="261" spans="1:6" x14ac:dyDescent="0.3">
      <c r="A261" s="265">
        <v>2</v>
      </c>
      <c r="B261" s="311" t="s">
        <v>1559</v>
      </c>
      <c r="C261" s="312"/>
      <c r="D261" s="313"/>
      <c r="E261" s="1308"/>
      <c r="F261" s="300"/>
    </row>
    <row r="262" spans="1:6" x14ac:dyDescent="0.3">
      <c r="A262" s="268">
        <v>2.1</v>
      </c>
      <c r="B262" s="280" t="s">
        <v>759</v>
      </c>
      <c r="C262" s="270">
        <v>1</v>
      </c>
      <c r="D262" s="289" t="s">
        <v>10</v>
      </c>
      <c r="E262" s="1303"/>
      <c r="F262" s="300">
        <f>C262*E262</f>
        <v>0</v>
      </c>
    </row>
    <row r="263" spans="1:6" ht="26.4" x14ac:dyDescent="0.3">
      <c r="A263" s="268">
        <v>2.2000000000000002</v>
      </c>
      <c r="B263" s="280" t="s">
        <v>1574</v>
      </c>
      <c r="C263" s="270">
        <v>1</v>
      </c>
      <c r="D263" s="289" t="s">
        <v>10</v>
      </c>
      <c r="E263" s="1303"/>
      <c r="F263" s="300">
        <f>C263*E263</f>
        <v>0</v>
      </c>
    </row>
    <row r="264" spans="1:6" x14ac:dyDescent="0.3">
      <c r="A264" s="265"/>
      <c r="B264" s="170"/>
      <c r="C264" s="280"/>
      <c r="D264" s="289"/>
      <c r="E264" s="1303"/>
      <c r="F264" s="300"/>
    </row>
    <row r="265" spans="1:6" x14ac:dyDescent="0.3">
      <c r="A265" s="265">
        <v>3</v>
      </c>
      <c r="B265" s="311" t="s">
        <v>760</v>
      </c>
      <c r="C265" s="312"/>
      <c r="D265" s="289"/>
      <c r="E265" s="1303"/>
      <c r="F265" s="300"/>
    </row>
    <row r="266" spans="1:6" ht="66" x14ac:dyDescent="0.3">
      <c r="A266" s="268">
        <v>3.1</v>
      </c>
      <c r="B266" s="314" t="s">
        <v>761</v>
      </c>
      <c r="C266" s="270">
        <v>3</v>
      </c>
      <c r="D266" s="289" t="s">
        <v>11</v>
      </c>
      <c r="E266" s="1303"/>
      <c r="F266" s="300">
        <f t="shared" ref="F266:F280" si="41">C266*E266</f>
        <v>0</v>
      </c>
    </row>
    <row r="267" spans="1:6" ht="52.8" x14ac:dyDescent="0.3">
      <c r="A267" s="268">
        <v>3.2</v>
      </c>
      <c r="B267" s="314" t="s">
        <v>762</v>
      </c>
      <c r="C267" s="270">
        <v>3</v>
      </c>
      <c r="D267" s="289" t="s">
        <v>11</v>
      </c>
      <c r="E267" s="1303"/>
      <c r="F267" s="300">
        <f t="shared" si="41"/>
        <v>0</v>
      </c>
    </row>
    <row r="268" spans="1:6" ht="52.8" x14ac:dyDescent="0.3">
      <c r="A268" s="268">
        <v>3.3</v>
      </c>
      <c r="B268" s="314" t="s">
        <v>763</v>
      </c>
      <c r="C268" s="270">
        <v>15</v>
      </c>
      <c r="D268" s="289" t="s">
        <v>11</v>
      </c>
      <c r="E268" s="1303"/>
      <c r="F268" s="300">
        <f t="shared" si="41"/>
        <v>0</v>
      </c>
    </row>
    <row r="269" spans="1:6" ht="52.8" x14ac:dyDescent="0.3">
      <c r="A269" s="268">
        <v>3.4</v>
      </c>
      <c r="B269" s="314" t="s">
        <v>764</v>
      </c>
      <c r="C269" s="270">
        <v>3</v>
      </c>
      <c r="D269" s="289" t="s">
        <v>11</v>
      </c>
      <c r="E269" s="1303"/>
      <c r="F269" s="300">
        <f t="shared" si="41"/>
        <v>0</v>
      </c>
    </row>
    <row r="270" spans="1:6" ht="66" x14ac:dyDescent="0.3">
      <c r="A270" s="268">
        <v>3.5</v>
      </c>
      <c r="B270" s="314" t="s">
        <v>765</v>
      </c>
      <c r="C270" s="270">
        <v>3.5</v>
      </c>
      <c r="D270" s="289" t="s">
        <v>11</v>
      </c>
      <c r="E270" s="1303"/>
      <c r="F270" s="300">
        <f t="shared" si="41"/>
        <v>0</v>
      </c>
    </row>
    <row r="271" spans="1:6" ht="52.8" x14ac:dyDescent="0.3">
      <c r="A271" s="268">
        <v>3.6</v>
      </c>
      <c r="B271" s="314" t="s">
        <v>766</v>
      </c>
      <c r="C271" s="270">
        <v>2.5</v>
      </c>
      <c r="D271" s="289" t="s">
        <v>11</v>
      </c>
      <c r="E271" s="1303"/>
      <c r="F271" s="300">
        <f t="shared" si="41"/>
        <v>0</v>
      </c>
    </row>
    <row r="272" spans="1:6" ht="52.8" x14ac:dyDescent="0.3">
      <c r="A272" s="268">
        <v>3.7</v>
      </c>
      <c r="B272" s="314" t="s">
        <v>767</v>
      </c>
      <c r="C272" s="270">
        <v>5</v>
      </c>
      <c r="D272" s="289" t="s">
        <v>11</v>
      </c>
      <c r="E272" s="1303"/>
      <c r="F272" s="300">
        <f t="shared" si="41"/>
        <v>0</v>
      </c>
    </row>
    <row r="273" spans="1:6" ht="66" x14ac:dyDescent="0.3">
      <c r="A273" s="268">
        <v>3.8</v>
      </c>
      <c r="B273" s="314" t="s">
        <v>768</v>
      </c>
      <c r="C273" s="270">
        <v>3.5</v>
      </c>
      <c r="D273" s="289" t="s">
        <v>11</v>
      </c>
      <c r="E273" s="1303"/>
      <c r="F273" s="300">
        <f t="shared" si="41"/>
        <v>0</v>
      </c>
    </row>
    <row r="274" spans="1:6" ht="52.8" x14ac:dyDescent="0.3">
      <c r="A274" s="268">
        <v>3.9</v>
      </c>
      <c r="B274" s="314" t="s">
        <v>769</v>
      </c>
      <c r="C274" s="270">
        <v>3.5</v>
      </c>
      <c r="D274" s="289" t="s">
        <v>11</v>
      </c>
      <c r="E274" s="1303"/>
      <c r="F274" s="300">
        <f t="shared" si="41"/>
        <v>0</v>
      </c>
    </row>
    <row r="275" spans="1:6" ht="52.8" x14ac:dyDescent="0.3">
      <c r="A275" s="301">
        <v>3.1</v>
      </c>
      <c r="B275" s="314" t="s">
        <v>770</v>
      </c>
      <c r="C275" s="270">
        <v>4</v>
      </c>
      <c r="D275" s="289" t="s">
        <v>11</v>
      </c>
      <c r="E275" s="1303"/>
      <c r="F275" s="300">
        <f t="shared" si="41"/>
        <v>0</v>
      </c>
    </row>
    <row r="276" spans="1:6" ht="52.8" x14ac:dyDescent="0.3">
      <c r="A276" s="315">
        <v>3.11</v>
      </c>
      <c r="B276" s="314" t="s">
        <v>771</v>
      </c>
      <c r="C276" s="316">
        <v>3</v>
      </c>
      <c r="D276" s="317" t="s">
        <v>11</v>
      </c>
      <c r="E276" s="1309"/>
      <c r="F276" s="318">
        <f t="shared" si="41"/>
        <v>0</v>
      </c>
    </row>
    <row r="277" spans="1:6" ht="52.8" x14ac:dyDescent="0.3">
      <c r="A277" s="315">
        <v>3.12</v>
      </c>
      <c r="B277" s="314" t="s">
        <v>771</v>
      </c>
      <c r="C277" s="316">
        <v>4</v>
      </c>
      <c r="D277" s="317" t="s">
        <v>11</v>
      </c>
      <c r="E277" s="1309"/>
      <c r="F277" s="318">
        <f t="shared" si="41"/>
        <v>0</v>
      </c>
    </row>
    <row r="278" spans="1:6" ht="52.8" x14ac:dyDescent="0.3">
      <c r="A278" s="315">
        <v>3.13</v>
      </c>
      <c r="B278" s="314" t="s">
        <v>772</v>
      </c>
      <c r="C278" s="316">
        <v>10</v>
      </c>
      <c r="D278" s="317" t="s">
        <v>11</v>
      </c>
      <c r="E278" s="1309"/>
      <c r="F278" s="318">
        <f t="shared" si="41"/>
        <v>0</v>
      </c>
    </row>
    <row r="279" spans="1:6" ht="39.6" x14ac:dyDescent="0.3">
      <c r="A279" s="315">
        <v>3.14</v>
      </c>
      <c r="B279" s="314" t="s">
        <v>773</v>
      </c>
      <c r="C279" s="316">
        <v>3</v>
      </c>
      <c r="D279" s="317" t="s">
        <v>11</v>
      </c>
      <c r="E279" s="1309"/>
      <c r="F279" s="318">
        <f t="shared" si="41"/>
        <v>0</v>
      </c>
    </row>
    <row r="280" spans="1:6" ht="39.6" x14ac:dyDescent="0.3">
      <c r="A280" s="319">
        <v>3.15</v>
      </c>
      <c r="B280" s="320" t="s">
        <v>774</v>
      </c>
      <c r="C280" s="321">
        <v>80</v>
      </c>
      <c r="D280" s="322" t="s">
        <v>11</v>
      </c>
      <c r="E280" s="1310"/>
      <c r="F280" s="323">
        <f t="shared" si="41"/>
        <v>0</v>
      </c>
    </row>
    <row r="281" spans="1:6" x14ac:dyDescent="0.3">
      <c r="A281" s="324"/>
      <c r="B281" s="307"/>
      <c r="C281" s="310"/>
      <c r="D281" s="289"/>
      <c r="E281" s="1303"/>
      <c r="F281" s="300"/>
    </row>
    <row r="282" spans="1:6" x14ac:dyDescent="0.3">
      <c r="A282" s="325">
        <v>4</v>
      </c>
      <c r="B282" s="311" t="s">
        <v>775</v>
      </c>
      <c r="C282" s="312"/>
      <c r="D282" s="289"/>
      <c r="E282" s="1303"/>
      <c r="F282" s="300"/>
    </row>
    <row r="283" spans="1:6" ht="26.4" x14ac:dyDescent="0.3">
      <c r="A283" s="324">
        <v>4.0999999999999996</v>
      </c>
      <c r="B283" s="307" t="s">
        <v>1547</v>
      </c>
      <c r="C283" s="310">
        <v>2</v>
      </c>
      <c r="D283" s="289" t="s">
        <v>10</v>
      </c>
      <c r="E283" s="1303"/>
      <c r="F283" s="300">
        <f t="shared" ref="F283:F294" si="42">C283*E283</f>
        <v>0</v>
      </c>
    </row>
    <row r="284" spans="1:6" x14ac:dyDescent="0.3">
      <c r="A284" s="324">
        <v>4.2</v>
      </c>
      <c r="B284" s="307" t="s">
        <v>800</v>
      </c>
      <c r="C284" s="326">
        <v>2</v>
      </c>
      <c r="D284" s="289" t="s">
        <v>10</v>
      </c>
      <c r="E284" s="1303"/>
      <c r="F284" s="300">
        <f t="shared" si="42"/>
        <v>0</v>
      </c>
    </row>
    <row r="285" spans="1:6" x14ac:dyDescent="0.3">
      <c r="A285" s="324">
        <v>4.3</v>
      </c>
      <c r="B285" s="307" t="s">
        <v>801</v>
      </c>
      <c r="C285" s="310">
        <v>4</v>
      </c>
      <c r="D285" s="289" t="s">
        <v>10</v>
      </c>
      <c r="E285" s="1303"/>
      <c r="F285" s="300">
        <f t="shared" si="42"/>
        <v>0</v>
      </c>
    </row>
    <row r="286" spans="1:6" x14ac:dyDescent="0.3">
      <c r="A286" s="324">
        <v>4.4000000000000004</v>
      </c>
      <c r="B286" s="307" t="s">
        <v>802</v>
      </c>
      <c r="C286" s="326">
        <v>2</v>
      </c>
      <c r="D286" s="289" t="s">
        <v>10</v>
      </c>
      <c r="E286" s="1303"/>
      <c r="F286" s="300">
        <f t="shared" si="42"/>
        <v>0</v>
      </c>
    </row>
    <row r="287" spans="1:6" x14ac:dyDescent="0.3">
      <c r="A287" s="324">
        <v>4.5</v>
      </c>
      <c r="B287" s="307" t="s">
        <v>803</v>
      </c>
      <c r="C287" s="326">
        <v>2</v>
      </c>
      <c r="D287" s="289" t="s">
        <v>10</v>
      </c>
      <c r="E287" s="1303"/>
      <c r="F287" s="300">
        <f t="shared" si="42"/>
        <v>0</v>
      </c>
    </row>
    <row r="288" spans="1:6" x14ac:dyDescent="0.3">
      <c r="A288" s="324">
        <v>4.5999999999999996</v>
      </c>
      <c r="B288" s="307" t="s">
        <v>804</v>
      </c>
      <c r="C288" s="326">
        <v>2</v>
      </c>
      <c r="D288" s="289" t="s">
        <v>10</v>
      </c>
      <c r="E288" s="1303"/>
      <c r="F288" s="300">
        <f t="shared" si="42"/>
        <v>0</v>
      </c>
    </row>
    <row r="289" spans="1:6" x14ac:dyDescent="0.3">
      <c r="A289" s="324">
        <v>4.7</v>
      </c>
      <c r="B289" s="307" t="s">
        <v>805</v>
      </c>
      <c r="C289" s="326">
        <v>2</v>
      </c>
      <c r="D289" s="289" t="s">
        <v>10</v>
      </c>
      <c r="E289" s="1303"/>
      <c r="F289" s="300">
        <f t="shared" si="42"/>
        <v>0</v>
      </c>
    </row>
    <row r="290" spans="1:6" x14ac:dyDescent="0.3">
      <c r="A290" s="324">
        <v>4.8</v>
      </c>
      <c r="B290" s="307" t="s">
        <v>806</v>
      </c>
      <c r="C290" s="326">
        <v>2</v>
      </c>
      <c r="D290" s="289" t="s">
        <v>10</v>
      </c>
      <c r="E290" s="1303"/>
      <c r="F290" s="300">
        <f t="shared" si="42"/>
        <v>0</v>
      </c>
    </row>
    <row r="291" spans="1:6" x14ac:dyDescent="0.3">
      <c r="A291" s="324">
        <v>4.9000000000000004</v>
      </c>
      <c r="B291" s="307" t="s">
        <v>807</v>
      </c>
      <c r="C291" s="326">
        <v>2</v>
      </c>
      <c r="D291" s="289" t="s">
        <v>10</v>
      </c>
      <c r="E291" s="1303"/>
      <c r="F291" s="300">
        <f t="shared" si="42"/>
        <v>0</v>
      </c>
    </row>
    <row r="292" spans="1:6" x14ac:dyDescent="0.3">
      <c r="A292" s="315">
        <v>4.0999999999999996</v>
      </c>
      <c r="B292" s="307" t="s">
        <v>808</v>
      </c>
      <c r="C292" s="326">
        <v>2</v>
      </c>
      <c r="D292" s="289" t="s">
        <v>10</v>
      </c>
      <c r="E292" s="1303"/>
      <c r="F292" s="300">
        <f t="shared" si="42"/>
        <v>0</v>
      </c>
    </row>
    <row r="293" spans="1:6" x14ac:dyDescent="0.3">
      <c r="A293" s="315">
        <v>4.1100000000000003</v>
      </c>
      <c r="B293" s="307" t="s">
        <v>809</v>
      </c>
      <c r="C293" s="326">
        <v>2</v>
      </c>
      <c r="D293" s="289" t="s">
        <v>10</v>
      </c>
      <c r="E293" s="1311"/>
      <c r="F293" s="327">
        <f t="shared" si="42"/>
        <v>0</v>
      </c>
    </row>
    <row r="294" spans="1:6" x14ac:dyDescent="0.3">
      <c r="A294" s="315">
        <v>4.12</v>
      </c>
      <c r="B294" s="307" t="s">
        <v>810</v>
      </c>
      <c r="C294" s="326">
        <v>2</v>
      </c>
      <c r="D294" s="289" t="s">
        <v>10</v>
      </c>
      <c r="E294" s="1311"/>
      <c r="F294" s="327">
        <f t="shared" si="42"/>
        <v>0</v>
      </c>
    </row>
    <row r="295" spans="1:6" x14ac:dyDescent="0.3">
      <c r="A295" s="315">
        <v>4.13</v>
      </c>
      <c r="B295" s="328" t="s">
        <v>811</v>
      </c>
      <c r="C295" s="329">
        <v>4</v>
      </c>
      <c r="D295" s="289" t="s">
        <v>10</v>
      </c>
      <c r="E295" s="96"/>
      <c r="F295" s="327">
        <f>ROUND(C295*E295,2)</f>
        <v>0</v>
      </c>
    </row>
    <row r="296" spans="1:6" x14ac:dyDescent="0.3">
      <c r="A296" s="315">
        <v>4.1399999999999997</v>
      </c>
      <c r="B296" s="328" t="s">
        <v>812</v>
      </c>
      <c r="C296" s="326">
        <v>2</v>
      </c>
      <c r="D296" s="289" t="s">
        <v>10</v>
      </c>
      <c r="E296" s="96"/>
      <c r="F296" s="327">
        <f>ROUND(C296*E296,2)</f>
        <v>0</v>
      </c>
    </row>
    <row r="297" spans="1:6" x14ac:dyDescent="0.3">
      <c r="A297" s="315">
        <v>4.1500000000000004</v>
      </c>
      <c r="B297" s="307" t="s">
        <v>813</v>
      </c>
      <c r="C297" s="326">
        <v>2</v>
      </c>
      <c r="D297" s="289" t="s">
        <v>10</v>
      </c>
      <c r="E297" s="1311"/>
      <c r="F297" s="327">
        <f>C297*E297</f>
        <v>0</v>
      </c>
    </row>
    <row r="298" spans="1:6" x14ac:dyDescent="0.3">
      <c r="A298" s="315">
        <v>4.16</v>
      </c>
      <c r="B298" s="307" t="s">
        <v>814</v>
      </c>
      <c r="C298" s="326">
        <v>4</v>
      </c>
      <c r="D298" s="289" t="s">
        <v>10</v>
      </c>
      <c r="E298" s="1311"/>
      <c r="F298" s="327">
        <f>C298*E298</f>
        <v>0</v>
      </c>
    </row>
    <row r="299" spans="1:6" x14ac:dyDescent="0.3">
      <c r="A299" s="315">
        <v>4.17</v>
      </c>
      <c r="B299" s="307" t="s">
        <v>815</v>
      </c>
      <c r="C299" s="326">
        <v>1</v>
      </c>
      <c r="D299" s="330" t="s">
        <v>72</v>
      </c>
      <c r="E299" s="1311"/>
      <c r="F299" s="327">
        <f>C299*E299</f>
        <v>0</v>
      </c>
    </row>
    <row r="300" spans="1:6" x14ac:dyDescent="0.3">
      <c r="A300" s="265"/>
      <c r="B300" s="299"/>
      <c r="C300" s="270"/>
      <c r="D300" s="289"/>
      <c r="E300" s="1303"/>
      <c r="F300" s="264"/>
    </row>
    <row r="301" spans="1:6" x14ac:dyDescent="0.3">
      <c r="A301" s="261" t="s">
        <v>32</v>
      </c>
      <c r="B301" s="262" t="s">
        <v>544</v>
      </c>
      <c r="C301" s="271"/>
      <c r="D301" s="263"/>
      <c r="E301" s="1303"/>
      <c r="F301" s="290"/>
    </row>
    <row r="302" spans="1:6" x14ac:dyDescent="0.3">
      <c r="A302" s="272"/>
      <c r="B302" s="276"/>
      <c r="C302" s="271"/>
      <c r="D302" s="263"/>
      <c r="E302" s="1303"/>
      <c r="F302" s="290"/>
    </row>
    <row r="303" spans="1:6" x14ac:dyDescent="0.3">
      <c r="A303" s="331">
        <v>1</v>
      </c>
      <c r="B303" s="287" t="s">
        <v>95</v>
      </c>
      <c r="C303" s="332">
        <v>1</v>
      </c>
      <c r="D303" s="333" t="s">
        <v>25</v>
      </c>
      <c r="E303" s="15"/>
      <c r="F303" s="184">
        <f>ROUND(C303*E303,2)</f>
        <v>0</v>
      </c>
    </row>
    <row r="304" spans="1:6" x14ac:dyDescent="0.3">
      <c r="A304" s="331"/>
      <c r="B304" s="334"/>
      <c r="C304" s="332"/>
      <c r="D304" s="333"/>
      <c r="E304" s="1303"/>
      <c r="F304" s="290"/>
    </row>
    <row r="305" spans="1:6" ht="26.4" x14ac:dyDescent="0.3">
      <c r="A305" s="331">
        <v>2</v>
      </c>
      <c r="B305" s="335" t="s">
        <v>440</v>
      </c>
      <c r="C305" s="332">
        <v>1</v>
      </c>
      <c r="D305" s="333" t="s">
        <v>25</v>
      </c>
      <c r="E305" s="15"/>
      <c r="F305" s="184">
        <f>ROUND(C305*E305,2)</f>
        <v>0</v>
      </c>
    </row>
    <row r="306" spans="1:6" x14ac:dyDescent="0.3">
      <c r="A306" s="272"/>
      <c r="B306" s="334"/>
      <c r="C306" s="332"/>
      <c r="D306" s="336"/>
      <c r="E306" s="1303"/>
      <c r="F306" s="290"/>
    </row>
    <row r="307" spans="1:6" x14ac:dyDescent="0.3">
      <c r="A307" s="337">
        <v>3</v>
      </c>
      <c r="B307" s="338" t="s">
        <v>776</v>
      </c>
      <c r="C307" s="332"/>
      <c r="D307" s="336"/>
      <c r="E307" s="1303"/>
      <c r="F307" s="290"/>
    </row>
    <row r="308" spans="1:6" x14ac:dyDescent="0.3">
      <c r="A308" s="339">
        <v>3.1</v>
      </c>
      <c r="B308" s="287" t="s">
        <v>442</v>
      </c>
      <c r="C308" s="332">
        <v>1.45</v>
      </c>
      <c r="D308" s="340" t="s">
        <v>8</v>
      </c>
      <c r="E308" s="15"/>
      <c r="F308" s="184">
        <f t="shared" ref="F308:F314" si="43">ROUND(C308*E308,2)</f>
        <v>0</v>
      </c>
    </row>
    <row r="309" spans="1:6" x14ac:dyDescent="0.3">
      <c r="A309" s="339">
        <v>3.2</v>
      </c>
      <c r="B309" s="287" t="s">
        <v>444</v>
      </c>
      <c r="C309" s="332">
        <v>0.32</v>
      </c>
      <c r="D309" s="340" t="s">
        <v>8</v>
      </c>
      <c r="E309" s="15"/>
      <c r="F309" s="184">
        <f t="shared" si="43"/>
        <v>0</v>
      </c>
    </row>
    <row r="310" spans="1:6" x14ac:dyDescent="0.3">
      <c r="A310" s="339">
        <v>3.3</v>
      </c>
      <c r="B310" s="335" t="s">
        <v>446</v>
      </c>
      <c r="C310" s="332">
        <v>0.18</v>
      </c>
      <c r="D310" s="340" t="s">
        <v>8</v>
      </c>
      <c r="E310" s="15"/>
      <c r="F310" s="184">
        <f t="shared" si="43"/>
        <v>0</v>
      </c>
    </row>
    <row r="311" spans="1:6" x14ac:dyDescent="0.3">
      <c r="A311" s="339">
        <v>3.4</v>
      </c>
      <c r="B311" s="287" t="s">
        <v>448</v>
      </c>
      <c r="C311" s="332">
        <v>0.11</v>
      </c>
      <c r="D311" s="340" t="s">
        <v>8</v>
      </c>
      <c r="E311" s="15"/>
      <c r="F311" s="184">
        <f t="shared" si="43"/>
        <v>0</v>
      </c>
    </row>
    <row r="312" spans="1:6" x14ac:dyDescent="0.3">
      <c r="A312" s="339">
        <v>3.5</v>
      </c>
      <c r="B312" s="287" t="s">
        <v>450</v>
      </c>
      <c r="C312" s="332">
        <v>0.37</v>
      </c>
      <c r="D312" s="340" t="s">
        <v>8</v>
      </c>
      <c r="E312" s="15"/>
      <c r="F312" s="184">
        <f t="shared" si="43"/>
        <v>0</v>
      </c>
    </row>
    <row r="313" spans="1:6" x14ac:dyDescent="0.3">
      <c r="A313" s="339">
        <v>3.6</v>
      </c>
      <c r="B313" s="287" t="s">
        <v>452</v>
      </c>
      <c r="C313" s="332">
        <v>0.12</v>
      </c>
      <c r="D313" s="340" t="s">
        <v>8</v>
      </c>
      <c r="E313" s="15"/>
      <c r="F313" s="184">
        <f t="shared" si="43"/>
        <v>0</v>
      </c>
    </row>
    <row r="314" spans="1:6" x14ac:dyDescent="0.3">
      <c r="A314" s="339">
        <v>3.7</v>
      </c>
      <c r="B314" s="287" t="s">
        <v>454</v>
      </c>
      <c r="C314" s="332">
        <v>0.81</v>
      </c>
      <c r="D314" s="340" t="s">
        <v>8</v>
      </c>
      <c r="E314" s="15"/>
      <c r="F314" s="184">
        <f t="shared" si="43"/>
        <v>0</v>
      </c>
    </row>
    <row r="315" spans="1:6" x14ac:dyDescent="0.3">
      <c r="A315" s="272"/>
      <c r="B315" s="334"/>
      <c r="C315" s="332"/>
      <c r="D315" s="336"/>
      <c r="E315" s="1303"/>
      <c r="F315" s="290"/>
    </row>
    <row r="316" spans="1:6" x14ac:dyDescent="0.3">
      <c r="A316" s="337">
        <v>4</v>
      </c>
      <c r="B316" s="341" t="s">
        <v>101</v>
      </c>
      <c r="C316" s="332"/>
      <c r="D316" s="336"/>
      <c r="E316" s="1303"/>
      <c r="F316" s="290"/>
    </row>
    <row r="317" spans="1:6" x14ac:dyDescent="0.3">
      <c r="A317" s="339">
        <v>4.0999999999999996</v>
      </c>
      <c r="B317" s="17" t="s">
        <v>456</v>
      </c>
      <c r="C317" s="332">
        <v>4.82</v>
      </c>
      <c r="D317" s="333" t="s">
        <v>9</v>
      </c>
      <c r="E317" s="15"/>
      <c r="F317" s="184">
        <f t="shared" ref="F317:F318" si="44">ROUND(C317*E317,2)</f>
        <v>0</v>
      </c>
    </row>
    <row r="318" spans="1:6" x14ac:dyDescent="0.3">
      <c r="A318" s="339">
        <v>4.2</v>
      </c>
      <c r="B318" s="17" t="s">
        <v>458</v>
      </c>
      <c r="C318" s="332">
        <v>22.69</v>
      </c>
      <c r="D318" s="333" t="s">
        <v>9</v>
      </c>
      <c r="E318" s="15"/>
      <c r="F318" s="184">
        <f t="shared" si="44"/>
        <v>0</v>
      </c>
    </row>
    <row r="319" spans="1:6" x14ac:dyDescent="0.3">
      <c r="A319" s="272"/>
      <c r="B319" s="334"/>
      <c r="C319" s="332"/>
      <c r="D319" s="336"/>
      <c r="E319" s="1303"/>
      <c r="F319" s="290"/>
    </row>
    <row r="320" spans="1:6" x14ac:dyDescent="0.3">
      <c r="A320" s="337">
        <v>5</v>
      </c>
      <c r="B320" s="281" t="s">
        <v>37</v>
      </c>
      <c r="C320" s="332"/>
      <c r="D320" s="336"/>
      <c r="E320" s="1303"/>
      <c r="F320" s="290"/>
    </row>
    <row r="321" spans="1:6" x14ac:dyDescent="0.3">
      <c r="A321" s="339">
        <v>5.0999999999999996</v>
      </c>
      <c r="B321" s="287" t="s">
        <v>20</v>
      </c>
      <c r="C321" s="332">
        <v>9.77</v>
      </c>
      <c r="D321" s="333" t="s">
        <v>9</v>
      </c>
      <c r="E321" s="15"/>
      <c r="F321" s="184">
        <f t="shared" ref="F321:F331" si="45">ROUND(C321*E321,2)</f>
        <v>0</v>
      </c>
    </row>
    <row r="322" spans="1:6" x14ac:dyDescent="0.3">
      <c r="A322" s="339">
        <v>5.2</v>
      </c>
      <c r="B322" s="287" t="s">
        <v>22</v>
      </c>
      <c r="C322" s="332">
        <v>26.04</v>
      </c>
      <c r="D322" s="333" t="s">
        <v>9</v>
      </c>
      <c r="E322" s="15"/>
      <c r="F322" s="184">
        <f t="shared" si="45"/>
        <v>0</v>
      </c>
    </row>
    <row r="323" spans="1:6" x14ac:dyDescent="0.3">
      <c r="A323" s="339">
        <v>5.3</v>
      </c>
      <c r="B323" s="287" t="s">
        <v>31</v>
      </c>
      <c r="C323" s="332">
        <v>20.94</v>
      </c>
      <c r="D323" s="333" t="s">
        <v>9</v>
      </c>
      <c r="E323" s="1312"/>
      <c r="F323" s="184">
        <f t="shared" si="45"/>
        <v>0</v>
      </c>
    </row>
    <row r="324" spans="1:6" x14ac:dyDescent="0.3">
      <c r="A324" s="339">
        <v>5.4</v>
      </c>
      <c r="B324" s="287" t="s">
        <v>463</v>
      </c>
      <c r="C324" s="332">
        <v>9.6199999999999992</v>
      </c>
      <c r="D324" s="333" t="s">
        <v>9</v>
      </c>
      <c r="E324" s="15"/>
      <c r="F324" s="184">
        <f t="shared" si="45"/>
        <v>0</v>
      </c>
    </row>
    <row r="325" spans="1:6" x14ac:dyDescent="0.3">
      <c r="A325" s="339">
        <v>5.5</v>
      </c>
      <c r="B325" s="287" t="s">
        <v>24</v>
      </c>
      <c r="C325" s="332">
        <v>47.6</v>
      </c>
      <c r="D325" s="336" t="s">
        <v>11</v>
      </c>
      <c r="E325" s="1312"/>
      <c r="F325" s="184">
        <f t="shared" si="45"/>
        <v>0</v>
      </c>
    </row>
    <row r="326" spans="1:6" x14ac:dyDescent="0.3">
      <c r="A326" s="339">
        <v>5.6</v>
      </c>
      <c r="B326" s="287" t="s">
        <v>35</v>
      </c>
      <c r="C326" s="332">
        <v>2.02</v>
      </c>
      <c r="D326" s="336" t="s">
        <v>11</v>
      </c>
      <c r="E326" s="15"/>
      <c r="F326" s="184">
        <f t="shared" si="45"/>
        <v>0</v>
      </c>
    </row>
    <row r="327" spans="1:6" x14ac:dyDescent="0.3">
      <c r="A327" s="339">
        <v>5.7</v>
      </c>
      <c r="B327" s="287" t="s">
        <v>80</v>
      </c>
      <c r="C327" s="332">
        <v>10.1</v>
      </c>
      <c r="D327" s="336" t="s">
        <v>11</v>
      </c>
      <c r="E327" s="15"/>
      <c r="F327" s="184">
        <f t="shared" si="45"/>
        <v>0</v>
      </c>
    </row>
    <row r="328" spans="1:6" x14ac:dyDescent="0.3">
      <c r="A328" s="339">
        <v>5.8</v>
      </c>
      <c r="B328" s="287" t="s">
        <v>468</v>
      </c>
      <c r="C328" s="332">
        <v>6.02</v>
      </c>
      <c r="D328" s="336" t="s">
        <v>11</v>
      </c>
      <c r="E328" s="15"/>
      <c r="F328" s="184">
        <f t="shared" si="45"/>
        <v>0</v>
      </c>
    </row>
    <row r="329" spans="1:6" x14ac:dyDescent="0.3">
      <c r="A329" s="339">
        <v>5.9</v>
      </c>
      <c r="B329" s="287" t="s">
        <v>470</v>
      </c>
      <c r="C329" s="332">
        <v>10.58</v>
      </c>
      <c r="D329" s="333" t="s">
        <v>9</v>
      </c>
      <c r="E329" s="15"/>
      <c r="F329" s="184">
        <f t="shared" si="45"/>
        <v>0</v>
      </c>
    </row>
    <row r="330" spans="1:6" x14ac:dyDescent="0.3">
      <c r="A330" s="301">
        <v>5.0999999999999996</v>
      </c>
      <c r="B330" s="287" t="s">
        <v>472</v>
      </c>
      <c r="C330" s="332">
        <v>2.84</v>
      </c>
      <c r="D330" s="333" t="s">
        <v>9</v>
      </c>
      <c r="E330" s="15"/>
      <c r="F330" s="184">
        <f t="shared" si="45"/>
        <v>0</v>
      </c>
    </row>
    <row r="331" spans="1:6" x14ac:dyDescent="0.3">
      <c r="A331" s="339">
        <v>5.1100000000000003</v>
      </c>
      <c r="B331" s="287" t="s">
        <v>474</v>
      </c>
      <c r="C331" s="332">
        <v>44.14</v>
      </c>
      <c r="D331" s="333" t="s">
        <v>9</v>
      </c>
      <c r="E331" s="15"/>
      <c r="F331" s="184">
        <f t="shared" si="45"/>
        <v>0</v>
      </c>
    </row>
    <row r="332" spans="1:6" x14ac:dyDescent="0.3">
      <c r="A332" s="272"/>
      <c r="B332" s="334"/>
      <c r="C332" s="332"/>
      <c r="D332" s="336"/>
      <c r="E332" s="1303"/>
      <c r="F332" s="290"/>
    </row>
    <row r="333" spans="1:6" ht="26.4" x14ac:dyDescent="0.3">
      <c r="A333" s="331">
        <v>6</v>
      </c>
      <c r="B333" s="335" t="s">
        <v>475</v>
      </c>
      <c r="C333" s="332">
        <v>5.3</v>
      </c>
      <c r="D333" s="333" t="s">
        <v>9</v>
      </c>
      <c r="E333" s="15"/>
      <c r="F333" s="184">
        <f t="shared" ref="F333" si="46">ROUND(C333*E333,2)</f>
        <v>0</v>
      </c>
    </row>
    <row r="334" spans="1:6" x14ac:dyDescent="0.3">
      <c r="A334" s="272"/>
      <c r="B334" s="334"/>
      <c r="C334" s="332"/>
      <c r="D334" s="333"/>
      <c r="E334" s="1303"/>
      <c r="F334" s="290"/>
    </row>
    <row r="335" spans="1:6" x14ac:dyDescent="0.3">
      <c r="A335" s="331">
        <v>7</v>
      </c>
      <c r="B335" s="287" t="s">
        <v>476</v>
      </c>
      <c r="C335" s="332">
        <v>6.06</v>
      </c>
      <c r="D335" s="333" t="s">
        <v>9</v>
      </c>
      <c r="E335" s="15"/>
      <c r="F335" s="184">
        <f t="shared" ref="F335" si="47">ROUND(C335*E335,2)</f>
        <v>0</v>
      </c>
    </row>
    <row r="336" spans="1:6" x14ac:dyDescent="0.3">
      <c r="A336" s="272"/>
      <c r="B336" s="334"/>
      <c r="C336" s="332"/>
      <c r="D336" s="336"/>
      <c r="E336" s="1303"/>
      <c r="F336" s="290"/>
    </row>
    <row r="337" spans="1:6" x14ac:dyDescent="0.3">
      <c r="A337" s="337">
        <v>8</v>
      </c>
      <c r="B337" s="342" t="s">
        <v>778</v>
      </c>
      <c r="C337" s="332"/>
      <c r="D337" s="336"/>
      <c r="E337" s="1303"/>
      <c r="F337" s="290"/>
    </row>
    <row r="338" spans="1:6" x14ac:dyDescent="0.3">
      <c r="A338" s="339">
        <v>8.1</v>
      </c>
      <c r="B338" s="287" t="s">
        <v>478</v>
      </c>
      <c r="C338" s="332">
        <v>15.2</v>
      </c>
      <c r="D338" s="336" t="s">
        <v>11</v>
      </c>
      <c r="E338" s="15"/>
      <c r="F338" s="184">
        <f t="shared" ref="F338:F340" si="48">ROUND(C338*E338,2)</f>
        <v>0</v>
      </c>
    </row>
    <row r="339" spans="1:6" x14ac:dyDescent="0.3">
      <c r="A339" s="339">
        <v>8.1999999999999993</v>
      </c>
      <c r="B339" s="335" t="s">
        <v>480</v>
      </c>
      <c r="C339" s="332">
        <v>1</v>
      </c>
      <c r="D339" s="343" t="s">
        <v>10</v>
      </c>
      <c r="E339" s="15"/>
      <c r="F339" s="184">
        <f t="shared" si="48"/>
        <v>0</v>
      </c>
    </row>
    <row r="340" spans="1:6" x14ac:dyDescent="0.3">
      <c r="A340" s="339">
        <v>8.3000000000000007</v>
      </c>
      <c r="B340" s="287" t="s">
        <v>482</v>
      </c>
      <c r="C340" s="344">
        <v>1</v>
      </c>
      <c r="D340" s="343" t="s">
        <v>10</v>
      </c>
      <c r="E340" s="15"/>
      <c r="F340" s="184">
        <f t="shared" si="48"/>
        <v>0</v>
      </c>
    </row>
    <row r="341" spans="1:6" x14ac:dyDescent="0.3">
      <c r="A341" s="272"/>
      <c r="B341" s="334"/>
      <c r="C341" s="332"/>
      <c r="D341" s="336"/>
      <c r="E341" s="1303"/>
      <c r="F341" s="290"/>
    </row>
    <row r="342" spans="1:6" x14ac:dyDescent="0.3">
      <c r="A342" s="337">
        <v>9</v>
      </c>
      <c r="B342" s="345" t="s">
        <v>779</v>
      </c>
      <c r="C342" s="332"/>
      <c r="D342" s="336"/>
      <c r="E342" s="1303"/>
      <c r="F342" s="290"/>
    </row>
    <row r="343" spans="1:6" x14ac:dyDescent="0.3">
      <c r="A343" s="346">
        <v>9.1</v>
      </c>
      <c r="B343" s="347" t="s">
        <v>484</v>
      </c>
      <c r="C343" s="348">
        <v>23.25</v>
      </c>
      <c r="D343" s="349" t="s">
        <v>12</v>
      </c>
      <c r="E343" s="1304"/>
      <c r="F343" s="286">
        <f t="shared" ref="F343:F344" si="49">ROUND(C343*E343,2)</f>
        <v>0</v>
      </c>
    </row>
    <row r="344" spans="1:6" x14ac:dyDescent="0.3">
      <c r="A344" s="339">
        <v>9.1999999999999993</v>
      </c>
      <c r="B344" s="287" t="s">
        <v>486</v>
      </c>
      <c r="C344" s="344">
        <v>1</v>
      </c>
      <c r="D344" s="343" t="s">
        <v>10</v>
      </c>
      <c r="E344" s="15"/>
      <c r="F344" s="184">
        <f t="shared" si="49"/>
        <v>0</v>
      </c>
    </row>
    <row r="345" spans="1:6" x14ac:dyDescent="0.3">
      <c r="A345" s="272"/>
      <c r="B345" s="350"/>
      <c r="C345" s="332"/>
      <c r="D345" s="351"/>
      <c r="E345" s="1303"/>
      <c r="F345" s="290"/>
    </row>
    <row r="346" spans="1:6" x14ac:dyDescent="0.3">
      <c r="A346" s="265">
        <v>10</v>
      </c>
      <c r="B346" s="352" t="s">
        <v>159</v>
      </c>
      <c r="C346" s="332"/>
      <c r="D346" s="351"/>
      <c r="E346" s="1303"/>
      <c r="F346" s="290"/>
    </row>
    <row r="347" spans="1:6" x14ac:dyDescent="0.3">
      <c r="A347" s="339">
        <v>10.1</v>
      </c>
      <c r="B347" s="17" t="s">
        <v>109</v>
      </c>
      <c r="C347" s="344">
        <v>1</v>
      </c>
      <c r="D347" s="343" t="s">
        <v>10</v>
      </c>
      <c r="E347" s="15"/>
      <c r="F347" s="184">
        <f t="shared" ref="F347:F356" si="50">ROUND(C347*E347,2)</f>
        <v>0</v>
      </c>
    </row>
    <row r="348" spans="1:6" x14ac:dyDescent="0.3">
      <c r="A348" s="339">
        <v>10.199999999999999</v>
      </c>
      <c r="B348" s="17" t="s">
        <v>110</v>
      </c>
      <c r="C348" s="344">
        <v>1</v>
      </c>
      <c r="D348" s="343" t="s">
        <v>10</v>
      </c>
      <c r="E348" s="15"/>
      <c r="F348" s="184">
        <f t="shared" si="50"/>
        <v>0</v>
      </c>
    </row>
    <row r="349" spans="1:6" x14ac:dyDescent="0.3">
      <c r="A349" s="339">
        <v>10.3</v>
      </c>
      <c r="B349" s="287" t="s">
        <v>160</v>
      </c>
      <c r="C349" s="344">
        <v>1</v>
      </c>
      <c r="D349" s="343" t="s">
        <v>10</v>
      </c>
      <c r="E349" s="15"/>
      <c r="F349" s="184">
        <f t="shared" si="50"/>
        <v>0</v>
      </c>
    </row>
    <row r="350" spans="1:6" x14ac:dyDescent="0.3">
      <c r="A350" s="339">
        <v>10.4</v>
      </c>
      <c r="B350" s="42" t="s">
        <v>172</v>
      </c>
      <c r="C350" s="344">
        <v>1</v>
      </c>
      <c r="D350" s="343" t="s">
        <v>10</v>
      </c>
      <c r="E350" s="15"/>
      <c r="F350" s="184">
        <f t="shared" si="50"/>
        <v>0</v>
      </c>
    </row>
    <row r="351" spans="1:6" x14ac:dyDescent="0.3">
      <c r="A351" s="339">
        <v>10.5</v>
      </c>
      <c r="B351" s="287" t="s">
        <v>780</v>
      </c>
      <c r="C351" s="353">
        <v>1</v>
      </c>
      <c r="D351" s="343" t="s">
        <v>10</v>
      </c>
      <c r="E351" s="15"/>
      <c r="F351" s="184">
        <f t="shared" si="50"/>
        <v>0</v>
      </c>
    </row>
    <row r="352" spans="1:6" x14ac:dyDescent="0.3">
      <c r="A352" s="339">
        <v>10.6</v>
      </c>
      <c r="B352" s="287" t="s">
        <v>495</v>
      </c>
      <c r="C352" s="353">
        <v>1</v>
      </c>
      <c r="D352" s="343" t="s">
        <v>10</v>
      </c>
      <c r="E352" s="15"/>
      <c r="F352" s="184">
        <f t="shared" si="50"/>
        <v>0</v>
      </c>
    </row>
    <row r="353" spans="1:6" x14ac:dyDescent="0.3">
      <c r="A353" s="339">
        <v>10.7</v>
      </c>
      <c r="B353" s="287" t="s">
        <v>497</v>
      </c>
      <c r="C353" s="344">
        <v>1</v>
      </c>
      <c r="D353" s="343" t="s">
        <v>10</v>
      </c>
      <c r="E353" s="15"/>
      <c r="F353" s="184">
        <f t="shared" si="50"/>
        <v>0</v>
      </c>
    </row>
    <row r="354" spans="1:6" x14ac:dyDescent="0.3">
      <c r="A354" s="339">
        <v>10.8</v>
      </c>
      <c r="B354" s="287" t="s">
        <v>499</v>
      </c>
      <c r="C354" s="344">
        <v>1</v>
      </c>
      <c r="D354" s="343" t="s">
        <v>10</v>
      </c>
      <c r="E354" s="15"/>
      <c r="F354" s="184">
        <f t="shared" si="50"/>
        <v>0</v>
      </c>
    </row>
    <row r="355" spans="1:6" x14ac:dyDescent="0.3">
      <c r="A355" s="339">
        <v>10.9</v>
      </c>
      <c r="B355" s="287" t="s">
        <v>82</v>
      </c>
      <c r="C355" s="344">
        <v>1</v>
      </c>
      <c r="D355" s="354" t="s">
        <v>25</v>
      </c>
      <c r="E355" s="15"/>
      <c r="F355" s="184">
        <f t="shared" si="50"/>
        <v>0</v>
      </c>
    </row>
    <row r="356" spans="1:6" x14ac:dyDescent="0.3">
      <c r="A356" s="301">
        <v>10.1</v>
      </c>
      <c r="B356" s="287" t="s">
        <v>113</v>
      </c>
      <c r="C356" s="344">
        <v>1</v>
      </c>
      <c r="D356" s="354" t="s">
        <v>25</v>
      </c>
      <c r="E356" s="15"/>
      <c r="F356" s="184">
        <f t="shared" si="50"/>
        <v>0</v>
      </c>
    </row>
    <row r="357" spans="1:6" x14ac:dyDescent="0.3">
      <c r="A357" s="339">
        <v>10.11</v>
      </c>
      <c r="B357" s="287" t="s">
        <v>503</v>
      </c>
      <c r="C357" s="344">
        <v>2</v>
      </c>
      <c r="D357" s="343" t="s">
        <v>10</v>
      </c>
      <c r="E357" s="15"/>
      <c r="F357" s="184">
        <f>ROUND(C357*E357,2)</f>
        <v>0</v>
      </c>
    </row>
    <row r="358" spans="1:6" x14ac:dyDescent="0.3">
      <c r="A358" s="339">
        <v>10.119999999999999</v>
      </c>
      <c r="B358" s="287" t="s">
        <v>505</v>
      </c>
      <c r="C358" s="344">
        <v>1</v>
      </c>
      <c r="D358" s="343" t="s">
        <v>10</v>
      </c>
      <c r="E358" s="15"/>
      <c r="F358" s="184">
        <f>ROUND(C358*E358,2)</f>
        <v>0</v>
      </c>
    </row>
    <row r="359" spans="1:6" ht="26.4" x14ac:dyDescent="0.3">
      <c r="A359" s="339">
        <v>10.130000000000001</v>
      </c>
      <c r="B359" s="355" t="s">
        <v>507</v>
      </c>
      <c r="C359" s="344">
        <v>1</v>
      </c>
      <c r="D359" s="343" t="s">
        <v>10</v>
      </c>
      <c r="E359" s="15"/>
      <c r="F359" s="184">
        <f>ROUND(C359*E359,2)</f>
        <v>0</v>
      </c>
    </row>
    <row r="360" spans="1:6" x14ac:dyDescent="0.3">
      <c r="A360" s="272"/>
      <c r="B360" s="356"/>
      <c r="C360" s="344"/>
      <c r="D360" s="354"/>
      <c r="E360" s="1303"/>
      <c r="F360" s="184"/>
    </row>
    <row r="361" spans="1:6" x14ac:dyDescent="0.3">
      <c r="A361" s="265">
        <v>11</v>
      </c>
      <c r="B361" s="352" t="s">
        <v>27</v>
      </c>
      <c r="C361" s="332"/>
      <c r="D361" s="336"/>
      <c r="E361" s="1303"/>
      <c r="F361" s="290"/>
    </row>
    <row r="362" spans="1:6" x14ac:dyDescent="0.3">
      <c r="A362" s="339">
        <v>11.1</v>
      </c>
      <c r="B362" s="287" t="s">
        <v>509</v>
      </c>
      <c r="C362" s="332">
        <v>1</v>
      </c>
      <c r="D362" s="343" t="s">
        <v>10</v>
      </c>
      <c r="E362" s="1303"/>
      <c r="F362" s="184">
        <f t="shared" ref="F362:F366" si="51">ROUND(C362*E362,2)</f>
        <v>0</v>
      </c>
    </row>
    <row r="363" spans="1:6" x14ac:dyDescent="0.3">
      <c r="A363" s="339">
        <v>11.2</v>
      </c>
      <c r="B363" s="287" t="s">
        <v>511</v>
      </c>
      <c r="C363" s="332">
        <v>6</v>
      </c>
      <c r="D363" s="343" t="s">
        <v>10</v>
      </c>
      <c r="E363" s="1303"/>
      <c r="F363" s="184">
        <f t="shared" si="51"/>
        <v>0</v>
      </c>
    </row>
    <row r="364" spans="1:6" x14ac:dyDescent="0.3">
      <c r="A364" s="339">
        <v>11.3</v>
      </c>
      <c r="B364" s="287" t="s">
        <v>513</v>
      </c>
      <c r="C364" s="332">
        <v>3</v>
      </c>
      <c r="D364" s="343" t="s">
        <v>10</v>
      </c>
      <c r="E364" s="1303"/>
      <c r="F364" s="184">
        <f t="shared" si="51"/>
        <v>0</v>
      </c>
    </row>
    <row r="365" spans="1:6" x14ac:dyDescent="0.3">
      <c r="A365" s="339">
        <v>11.4</v>
      </c>
      <c r="B365" s="287" t="s">
        <v>183</v>
      </c>
      <c r="C365" s="332">
        <v>2</v>
      </c>
      <c r="D365" s="343" t="s">
        <v>10</v>
      </c>
      <c r="E365" s="1303"/>
      <c r="F365" s="184">
        <f t="shared" si="51"/>
        <v>0</v>
      </c>
    </row>
    <row r="366" spans="1:6" x14ac:dyDescent="0.3">
      <c r="A366" s="339">
        <v>11.5</v>
      </c>
      <c r="B366" s="287" t="s">
        <v>516</v>
      </c>
      <c r="C366" s="332">
        <v>1</v>
      </c>
      <c r="D366" s="343" t="s">
        <v>10</v>
      </c>
      <c r="E366" s="1303"/>
      <c r="F366" s="184">
        <f t="shared" si="51"/>
        <v>0</v>
      </c>
    </row>
    <row r="367" spans="1:6" x14ac:dyDescent="0.3">
      <c r="A367" s="272"/>
      <c r="B367" s="357"/>
      <c r="C367" s="332"/>
      <c r="D367" s="336"/>
      <c r="E367" s="1303"/>
      <c r="F367" s="290"/>
    </row>
    <row r="368" spans="1:6" x14ac:dyDescent="0.3">
      <c r="A368" s="339">
        <v>12</v>
      </c>
      <c r="B368" s="358" t="s">
        <v>781</v>
      </c>
      <c r="C368" s="332">
        <v>1</v>
      </c>
      <c r="D368" s="343" t="s">
        <v>10</v>
      </c>
      <c r="E368" s="1303"/>
      <c r="F368" s="184">
        <f t="shared" ref="F368:F369" si="52">ROUND(C368*E368,2)</f>
        <v>0</v>
      </c>
    </row>
    <row r="369" spans="1:6" x14ac:dyDescent="0.3">
      <c r="A369" s="339">
        <v>13</v>
      </c>
      <c r="B369" s="358" t="s">
        <v>782</v>
      </c>
      <c r="C369" s="332">
        <v>1</v>
      </c>
      <c r="D369" s="343" t="s">
        <v>10</v>
      </c>
      <c r="E369" s="1303"/>
      <c r="F369" s="184">
        <f t="shared" si="52"/>
        <v>0</v>
      </c>
    </row>
    <row r="370" spans="1:6" x14ac:dyDescent="0.3">
      <c r="A370" s="293"/>
      <c r="B370" s="280"/>
      <c r="C370" s="270"/>
      <c r="D370" s="289"/>
      <c r="E370" s="1303"/>
      <c r="F370" s="264"/>
    </row>
    <row r="371" spans="1:6" x14ac:dyDescent="0.3">
      <c r="A371" s="261" t="s">
        <v>34</v>
      </c>
      <c r="B371" s="294" t="s">
        <v>783</v>
      </c>
      <c r="C371" s="270"/>
      <c r="D371" s="289"/>
      <c r="E371" s="1303"/>
      <c r="F371" s="264"/>
    </row>
    <row r="372" spans="1:6" x14ac:dyDescent="0.3">
      <c r="A372" s="293"/>
      <c r="B372" s="280"/>
      <c r="C372" s="270"/>
      <c r="D372" s="289"/>
      <c r="E372" s="1303"/>
      <c r="F372" s="264"/>
    </row>
    <row r="373" spans="1:6" x14ac:dyDescent="0.3">
      <c r="A373" s="265">
        <v>1</v>
      </c>
      <c r="B373" s="281" t="s">
        <v>16</v>
      </c>
      <c r="C373" s="270"/>
      <c r="D373" s="289"/>
      <c r="E373" s="1303"/>
      <c r="F373" s="264"/>
    </row>
    <row r="374" spans="1:6" x14ac:dyDescent="0.3">
      <c r="A374" s="268">
        <v>1.1000000000000001</v>
      </c>
      <c r="B374" s="280" t="s">
        <v>784</v>
      </c>
      <c r="C374" s="270">
        <v>67.2</v>
      </c>
      <c r="D374" s="289" t="s">
        <v>11</v>
      </c>
      <c r="E374" s="15"/>
      <c r="F374" s="184">
        <f>ROUND(C374*E374,2)</f>
        <v>0</v>
      </c>
    </row>
    <row r="375" spans="1:6" x14ac:dyDescent="0.3">
      <c r="A375" s="293"/>
      <c r="B375" s="280"/>
      <c r="C375" s="270"/>
      <c r="D375" s="289"/>
      <c r="E375" s="1303"/>
      <c r="F375" s="264"/>
    </row>
    <row r="376" spans="1:6" x14ac:dyDescent="0.3">
      <c r="A376" s="265">
        <v>2</v>
      </c>
      <c r="B376" s="281" t="s">
        <v>17</v>
      </c>
      <c r="C376" s="270"/>
      <c r="D376" s="289"/>
      <c r="E376" s="1303"/>
      <c r="F376" s="264"/>
    </row>
    <row r="377" spans="1:6" x14ac:dyDescent="0.3">
      <c r="A377" s="268">
        <v>2.1</v>
      </c>
      <c r="B377" s="278" t="s">
        <v>187</v>
      </c>
      <c r="C377" s="270">
        <v>26.73</v>
      </c>
      <c r="D377" s="289" t="s">
        <v>8</v>
      </c>
      <c r="E377" s="15"/>
      <c r="F377" s="184">
        <f>ROUND(C377*E377,2)</f>
        <v>0</v>
      </c>
    </row>
    <row r="378" spans="1:6" x14ac:dyDescent="0.3">
      <c r="A378" s="268">
        <v>2.2000000000000002</v>
      </c>
      <c r="B378" s="280" t="s">
        <v>785</v>
      </c>
      <c r="C378" s="270">
        <v>10.4</v>
      </c>
      <c r="D378" s="289" t="s">
        <v>8</v>
      </c>
      <c r="E378" s="15"/>
      <c r="F378" s="184">
        <f>ROUND(C378*E378,2)</f>
        <v>0</v>
      </c>
    </row>
    <row r="379" spans="1:6" ht="26.4" x14ac:dyDescent="0.3">
      <c r="A379" s="268">
        <v>2.2999999999999998</v>
      </c>
      <c r="B379" s="280" t="s">
        <v>786</v>
      </c>
      <c r="C379" s="270">
        <v>19.600000000000001</v>
      </c>
      <c r="D379" s="289" t="s">
        <v>8</v>
      </c>
      <c r="E379" s="15"/>
      <c r="F379" s="184">
        <f>ROUND(C379*E379,2)</f>
        <v>0</v>
      </c>
    </row>
    <row r="380" spans="1:6" x14ac:dyDescent="0.3">
      <c r="A380" s="293"/>
      <c r="B380" s="280"/>
      <c r="C380" s="270"/>
      <c r="D380" s="289"/>
      <c r="E380" s="1303"/>
      <c r="F380" s="264"/>
    </row>
    <row r="381" spans="1:6" x14ac:dyDescent="0.3">
      <c r="A381" s="265">
        <v>3</v>
      </c>
      <c r="B381" s="294" t="s">
        <v>1596</v>
      </c>
      <c r="C381" s="270"/>
      <c r="D381" s="289"/>
      <c r="E381" s="1303"/>
      <c r="F381" s="264"/>
    </row>
    <row r="382" spans="1:6" x14ac:dyDescent="0.3">
      <c r="A382" s="268">
        <v>3.1</v>
      </c>
      <c r="B382" s="280" t="s">
        <v>788</v>
      </c>
      <c r="C382" s="270">
        <v>5.96</v>
      </c>
      <c r="D382" s="289" t="s">
        <v>8</v>
      </c>
      <c r="E382" s="15"/>
      <c r="F382" s="184">
        <f>ROUND(C382*E382,2)</f>
        <v>0</v>
      </c>
    </row>
    <row r="383" spans="1:6" ht="15.6" x14ac:dyDescent="0.3">
      <c r="A383" s="268">
        <v>3.2</v>
      </c>
      <c r="B383" s="280" t="s">
        <v>789</v>
      </c>
      <c r="C383" s="270">
        <v>1.53</v>
      </c>
      <c r="D383" s="289" t="s">
        <v>8</v>
      </c>
      <c r="E383" s="15"/>
      <c r="F383" s="184">
        <f>ROUND(C383*E383,2)</f>
        <v>0</v>
      </c>
    </row>
    <row r="384" spans="1:6" x14ac:dyDescent="0.3">
      <c r="A384" s="268">
        <v>3.3</v>
      </c>
      <c r="B384" s="280" t="s">
        <v>790</v>
      </c>
      <c r="C384" s="270">
        <v>1.22</v>
      </c>
      <c r="D384" s="289" t="s">
        <v>8</v>
      </c>
      <c r="E384" s="15"/>
      <c r="F384" s="184">
        <f>ROUND(C384*E384,2)</f>
        <v>0</v>
      </c>
    </row>
    <row r="385" spans="1:6" x14ac:dyDescent="0.3">
      <c r="A385" s="268">
        <v>3.4</v>
      </c>
      <c r="B385" s="280" t="s">
        <v>791</v>
      </c>
      <c r="C385" s="270">
        <v>2.39</v>
      </c>
      <c r="D385" s="289" t="s">
        <v>8</v>
      </c>
      <c r="E385" s="15"/>
      <c r="F385" s="184">
        <f>ROUND(C385*E385,2)</f>
        <v>0</v>
      </c>
    </row>
    <row r="386" spans="1:6" x14ac:dyDescent="0.3">
      <c r="A386" s="268">
        <v>3.5</v>
      </c>
      <c r="B386" s="280" t="s">
        <v>792</v>
      </c>
      <c r="C386" s="270">
        <v>1.51</v>
      </c>
      <c r="D386" s="289" t="s">
        <v>8</v>
      </c>
      <c r="E386" s="15"/>
      <c r="F386" s="184">
        <f>ROUND(C386*E386,2)</f>
        <v>0</v>
      </c>
    </row>
    <row r="387" spans="1:6" x14ac:dyDescent="0.3">
      <c r="A387" s="293"/>
      <c r="B387" s="280"/>
      <c r="C387" s="270"/>
      <c r="D387" s="289"/>
      <c r="E387" s="1303"/>
      <c r="F387" s="264"/>
    </row>
    <row r="388" spans="1:6" x14ac:dyDescent="0.3">
      <c r="A388" s="265">
        <v>4</v>
      </c>
      <c r="B388" s="341" t="s">
        <v>101</v>
      </c>
      <c r="C388" s="270"/>
      <c r="D388" s="289"/>
      <c r="E388" s="1303"/>
      <c r="F388" s="264"/>
    </row>
    <row r="389" spans="1:6" x14ac:dyDescent="0.3">
      <c r="A389" s="268">
        <v>4.0999999999999996</v>
      </c>
      <c r="B389" s="280" t="s">
        <v>176</v>
      </c>
      <c r="C389" s="270">
        <v>35.880000000000003</v>
      </c>
      <c r="D389" s="289" t="s">
        <v>9</v>
      </c>
      <c r="E389" s="15"/>
      <c r="F389" s="184">
        <f>ROUND(C389*E389,2)</f>
        <v>0</v>
      </c>
    </row>
    <row r="390" spans="1:6" x14ac:dyDescent="0.3">
      <c r="A390" s="268">
        <v>4.2</v>
      </c>
      <c r="B390" s="280" t="s">
        <v>195</v>
      </c>
      <c r="C390" s="270">
        <v>95.68</v>
      </c>
      <c r="D390" s="289" t="s">
        <v>9</v>
      </c>
      <c r="E390" s="15"/>
      <c r="F390" s="184">
        <f>ROUND(C390*E390,2)</f>
        <v>0</v>
      </c>
    </row>
    <row r="391" spans="1:6" x14ac:dyDescent="0.3">
      <c r="A391" s="293"/>
      <c r="B391" s="280"/>
      <c r="C391" s="270"/>
      <c r="D391" s="289"/>
      <c r="E391" s="1303"/>
      <c r="F391" s="264"/>
    </row>
    <row r="392" spans="1:6" x14ac:dyDescent="0.3">
      <c r="A392" s="265">
        <v>5</v>
      </c>
      <c r="B392" s="341" t="s">
        <v>19</v>
      </c>
      <c r="C392" s="270"/>
      <c r="D392" s="289"/>
      <c r="E392" s="1303"/>
      <c r="F392" s="264"/>
    </row>
    <row r="393" spans="1:6" x14ac:dyDescent="0.3">
      <c r="A393" s="268">
        <v>5.0999999999999996</v>
      </c>
      <c r="B393" s="280" t="s">
        <v>20</v>
      </c>
      <c r="C393" s="270">
        <v>60.56</v>
      </c>
      <c r="D393" s="289" t="s">
        <v>9</v>
      </c>
      <c r="E393" s="15"/>
      <c r="F393" s="184">
        <f>ROUND(C393*E393,2)</f>
        <v>0</v>
      </c>
    </row>
    <row r="394" spans="1:6" x14ac:dyDescent="0.3">
      <c r="A394" s="268">
        <v>5.2</v>
      </c>
      <c r="B394" s="280" t="s">
        <v>57</v>
      </c>
      <c r="C394" s="270">
        <v>60.56</v>
      </c>
      <c r="D394" s="289" t="s">
        <v>9</v>
      </c>
      <c r="E394" s="15"/>
      <c r="F394" s="184">
        <f>ROUND(C394*E394,2)</f>
        <v>0</v>
      </c>
    </row>
    <row r="395" spans="1:6" x14ac:dyDescent="0.3">
      <c r="A395" s="268">
        <v>5.3</v>
      </c>
      <c r="B395" s="280" t="s">
        <v>24</v>
      </c>
      <c r="C395" s="270">
        <v>361.6</v>
      </c>
      <c r="D395" s="289" t="s">
        <v>11</v>
      </c>
      <c r="E395" s="1312"/>
      <c r="F395" s="184">
        <f>ROUND(C395*E395,2)</f>
        <v>0</v>
      </c>
    </row>
    <row r="396" spans="1:6" x14ac:dyDescent="0.3">
      <c r="A396" s="293"/>
      <c r="B396" s="280"/>
      <c r="C396" s="270"/>
      <c r="D396" s="289"/>
      <c r="E396" s="1303"/>
      <c r="F396" s="264"/>
    </row>
    <row r="397" spans="1:6" x14ac:dyDescent="0.3">
      <c r="A397" s="265">
        <v>6</v>
      </c>
      <c r="B397" s="294" t="s">
        <v>793</v>
      </c>
      <c r="C397" s="270"/>
      <c r="D397" s="289"/>
      <c r="E397" s="1303"/>
      <c r="F397" s="264"/>
    </row>
    <row r="398" spans="1:6" x14ac:dyDescent="0.3">
      <c r="A398" s="268">
        <v>6.1</v>
      </c>
      <c r="B398" s="280" t="s">
        <v>171</v>
      </c>
      <c r="C398" s="270">
        <v>60.56</v>
      </c>
      <c r="D398" s="289" t="s">
        <v>9</v>
      </c>
      <c r="E398" s="15"/>
      <c r="F398" s="184">
        <f>ROUND(C398*E398,2)</f>
        <v>0</v>
      </c>
    </row>
    <row r="399" spans="1:6" x14ac:dyDescent="0.3">
      <c r="A399" s="268">
        <v>6.2</v>
      </c>
      <c r="B399" s="280" t="s">
        <v>79</v>
      </c>
      <c r="C399" s="270">
        <v>60.56</v>
      </c>
      <c r="D399" s="289" t="s">
        <v>9</v>
      </c>
      <c r="E399" s="15"/>
      <c r="F399" s="184">
        <f>ROUND(C399*E399,2)</f>
        <v>0</v>
      </c>
    </row>
    <row r="400" spans="1:6" x14ac:dyDescent="0.3">
      <c r="A400" s="293"/>
      <c r="B400" s="280"/>
      <c r="C400" s="270"/>
      <c r="D400" s="289"/>
      <c r="E400" s="1303"/>
      <c r="F400" s="264"/>
    </row>
    <row r="401" spans="1:6" x14ac:dyDescent="0.3">
      <c r="A401" s="265">
        <v>7</v>
      </c>
      <c r="B401" s="294" t="s">
        <v>94</v>
      </c>
      <c r="C401" s="270"/>
      <c r="D401" s="289"/>
      <c r="E401" s="1303"/>
      <c r="F401" s="264"/>
    </row>
    <row r="402" spans="1:6" ht="39.6" x14ac:dyDescent="0.3">
      <c r="A402" s="268">
        <v>7.1</v>
      </c>
      <c r="B402" s="153" t="s">
        <v>794</v>
      </c>
      <c r="C402" s="270">
        <v>63.2</v>
      </c>
      <c r="D402" s="289" t="s">
        <v>11</v>
      </c>
      <c r="E402" s="15"/>
      <c r="F402" s="184">
        <f>ROUND(C402*E402,2)</f>
        <v>0</v>
      </c>
    </row>
    <row r="403" spans="1:6" ht="26.4" x14ac:dyDescent="0.3">
      <c r="A403" s="282">
        <v>7.2</v>
      </c>
      <c r="B403" s="359" t="s">
        <v>179</v>
      </c>
      <c r="C403" s="284">
        <v>1</v>
      </c>
      <c r="D403" s="304" t="s">
        <v>10</v>
      </c>
      <c r="E403" s="1304"/>
      <c r="F403" s="286">
        <f>ROUND(C403*E403,2)</f>
        <v>0</v>
      </c>
    </row>
    <row r="404" spans="1:6" x14ac:dyDescent="0.3">
      <c r="A404" s="293"/>
      <c r="B404" s="280"/>
      <c r="C404" s="270"/>
      <c r="D404" s="289"/>
      <c r="E404" s="1303"/>
      <c r="F404" s="264"/>
    </row>
    <row r="405" spans="1:6" x14ac:dyDescent="0.3">
      <c r="A405" s="360">
        <v>8</v>
      </c>
      <c r="B405" s="280" t="s">
        <v>795</v>
      </c>
      <c r="C405" s="270">
        <v>8</v>
      </c>
      <c r="D405" s="289" t="s">
        <v>9</v>
      </c>
      <c r="E405" s="15"/>
      <c r="F405" s="184">
        <f>ROUND(C405*E405,2)</f>
        <v>0</v>
      </c>
    </row>
    <row r="406" spans="1:6" x14ac:dyDescent="0.3">
      <c r="A406" s="293"/>
      <c r="B406" s="276"/>
      <c r="C406" s="263"/>
      <c r="D406" s="263"/>
      <c r="E406" s="1303"/>
      <c r="F406" s="264"/>
    </row>
    <row r="407" spans="1:6" x14ac:dyDescent="0.3">
      <c r="A407" s="265">
        <v>9</v>
      </c>
      <c r="B407" s="294" t="s">
        <v>818</v>
      </c>
      <c r="C407" s="270">
        <v>1</v>
      </c>
      <c r="D407" s="298" t="s">
        <v>10</v>
      </c>
      <c r="E407" s="15"/>
      <c r="F407" s="184">
        <f>ROUND(C407*E407,2)</f>
        <v>0</v>
      </c>
    </row>
    <row r="408" spans="1:6" x14ac:dyDescent="0.3">
      <c r="A408" s="255"/>
      <c r="B408" s="256" t="s">
        <v>371</v>
      </c>
      <c r="C408" s="257"/>
      <c r="D408" s="257"/>
      <c r="E408" s="1300"/>
      <c r="F408" s="258">
        <f>SUM(F169:F407)</f>
        <v>0</v>
      </c>
    </row>
    <row r="409" spans="1:6" x14ac:dyDescent="0.3">
      <c r="A409" s="202"/>
      <c r="B409" s="221"/>
      <c r="C409" s="204"/>
      <c r="D409" s="205"/>
      <c r="E409" s="1290"/>
      <c r="F409" s="206"/>
    </row>
    <row r="410" spans="1:6" x14ac:dyDescent="0.3">
      <c r="A410" s="222" t="s">
        <v>372</v>
      </c>
      <c r="B410" s="223" t="s">
        <v>243</v>
      </c>
      <c r="C410" s="173"/>
      <c r="D410" s="224"/>
      <c r="E410" s="1295"/>
      <c r="F410" s="225"/>
    </row>
    <row r="411" spans="1:6" x14ac:dyDescent="0.3">
      <c r="A411" s="226"/>
      <c r="B411" s="227"/>
      <c r="C411" s="173"/>
      <c r="D411" s="224"/>
      <c r="E411" s="1295"/>
      <c r="F411" s="225"/>
    </row>
    <row r="412" spans="1:6" x14ac:dyDescent="0.3">
      <c r="A412" s="228">
        <v>1</v>
      </c>
      <c r="B412" s="229" t="s">
        <v>223</v>
      </c>
      <c r="C412" s="180">
        <v>4500</v>
      </c>
      <c r="D412" s="230" t="s">
        <v>11</v>
      </c>
      <c r="E412" s="1295"/>
      <c r="F412" s="231">
        <f t="shared" ref="F412:F428" si="53">ROUND(C412*E412,2)</f>
        <v>0</v>
      </c>
    </row>
    <row r="413" spans="1:6" x14ac:dyDescent="0.3">
      <c r="A413" s="232"/>
      <c r="B413" s="227"/>
      <c r="C413" s="173"/>
      <c r="D413" s="230"/>
      <c r="E413" s="1296"/>
      <c r="F413" s="231">
        <f t="shared" si="53"/>
        <v>0</v>
      </c>
    </row>
    <row r="414" spans="1:6" x14ac:dyDescent="0.3">
      <c r="A414" s="171">
        <v>2</v>
      </c>
      <c r="B414" s="233" t="s">
        <v>17</v>
      </c>
      <c r="C414" s="173"/>
      <c r="D414" s="149"/>
      <c r="E414" s="1296"/>
      <c r="F414" s="231">
        <f t="shared" si="53"/>
        <v>0</v>
      </c>
    </row>
    <row r="415" spans="1:6" x14ac:dyDescent="0.3">
      <c r="A415" s="188">
        <f>+A414+0.1</f>
        <v>2.1</v>
      </c>
      <c r="B415" s="27" t="s">
        <v>228</v>
      </c>
      <c r="C415" s="180">
        <v>3960</v>
      </c>
      <c r="D415" s="152" t="s">
        <v>5</v>
      </c>
      <c r="E415" s="1295"/>
      <c r="F415" s="231">
        <f t="shared" si="53"/>
        <v>0</v>
      </c>
    </row>
    <row r="416" spans="1:6" x14ac:dyDescent="0.3">
      <c r="A416" s="188">
        <f t="shared" ref="A416:A419" si="54">+A415+0.1</f>
        <v>2.2000000000000002</v>
      </c>
      <c r="B416" s="27" t="s">
        <v>202</v>
      </c>
      <c r="C416" s="180">
        <v>337.5</v>
      </c>
      <c r="D416" s="152" t="s">
        <v>33</v>
      </c>
      <c r="E416" s="1295"/>
      <c r="F416" s="231">
        <f t="shared" si="53"/>
        <v>0</v>
      </c>
    </row>
    <row r="417" spans="1:6" ht="26.4" x14ac:dyDescent="0.3">
      <c r="A417" s="188">
        <f t="shared" si="54"/>
        <v>2.2999999999999998</v>
      </c>
      <c r="B417" s="27" t="s">
        <v>229</v>
      </c>
      <c r="C417" s="180">
        <v>950.4</v>
      </c>
      <c r="D417" s="152" t="s">
        <v>18</v>
      </c>
      <c r="E417" s="1295"/>
      <c r="F417" s="231">
        <f t="shared" si="53"/>
        <v>0</v>
      </c>
    </row>
    <row r="418" spans="1:6" ht="26.4" x14ac:dyDescent="0.3">
      <c r="A418" s="188">
        <f t="shared" si="54"/>
        <v>2.4</v>
      </c>
      <c r="B418" s="27" t="s">
        <v>230</v>
      </c>
      <c r="C418" s="180">
        <v>3363.57</v>
      </c>
      <c r="D418" s="152" t="s">
        <v>6</v>
      </c>
      <c r="E418" s="1295"/>
      <c r="F418" s="231">
        <f t="shared" si="53"/>
        <v>0</v>
      </c>
    </row>
    <row r="419" spans="1:6" ht="26.4" x14ac:dyDescent="0.3">
      <c r="A419" s="188">
        <f t="shared" si="54"/>
        <v>2.5</v>
      </c>
      <c r="B419" s="27" t="s">
        <v>231</v>
      </c>
      <c r="C419" s="180">
        <v>1695.94</v>
      </c>
      <c r="D419" s="152" t="s">
        <v>18</v>
      </c>
      <c r="E419" s="1295"/>
      <c r="F419" s="231">
        <f t="shared" si="53"/>
        <v>0</v>
      </c>
    </row>
    <row r="420" spans="1:6" x14ac:dyDescent="0.3">
      <c r="A420" s="240"/>
      <c r="B420" s="227"/>
      <c r="C420" s="241"/>
      <c r="D420" s="230"/>
      <c r="E420" s="1296"/>
      <c r="F420" s="231">
        <f t="shared" si="53"/>
        <v>0</v>
      </c>
    </row>
    <row r="421" spans="1:6" x14ac:dyDescent="0.3">
      <c r="A421" s="171">
        <v>3</v>
      </c>
      <c r="B421" s="229" t="s">
        <v>232</v>
      </c>
      <c r="C421" s="241"/>
      <c r="D421" s="230"/>
      <c r="E421" s="1296"/>
      <c r="F421" s="231">
        <f t="shared" si="53"/>
        <v>0</v>
      </c>
    </row>
    <row r="422" spans="1:6" x14ac:dyDescent="0.3">
      <c r="A422" s="188">
        <f>+A421+0.1</f>
        <v>3.1</v>
      </c>
      <c r="B422" s="244" t="s">
        <v>1536</v>
      </c>
      <c r="C422" s="173">
        <v>4635</v>
      </c>
      <c r="D422" s="230" t="s">
        <v>11</v>
      </c>
      <c r="E422" s="1295"/>
      <c r="F422" s="231">
        <f t="shared" si="53"/>
        <v>0</v>
      </c>
    </row>
    <row r="423" spans="1:6" x14ac:dyDescent="0.3">
      <c r="A423" s="245"/>
      <c r="B423" s="244"/>
      <c r="C423" s="173"/>
      <c r="D423" s="230"/>
      <c r="E423" s="1295"/>
      <c r="F423" s="231">
        <f t="shared" si="53"/>
        <v>0</v>
      </c>
    </row>
    <row r="424" spans="1:6" x14ac:dyDescent="0.3">
      <c r="A424" s="171">
        <v>4</v>
      </c>
      <c r="B424" s="229" t="s">
        <v>234</v>
      </c>
      <c r="C424" s="173"/>
      <c r="D424" s="230"/>
      <c r="E424" s="1295"/>
      <c r="F424" s="231">
        <f t="shared" si="53"/>
        <v>0</v>
      </c>
    </row>
    <row r="425" spans="1:6" x14ac:dyDescent="0.3">
      <c r="A425" s="188">
        <f>+A424+0.1</f>
        <v>4.0999999999999996</v>
      </c>
      <c r="B425" s="244" t="s">
        <v>1537</v>
      </c>
      <c r="C425" s="173">
        <v>4500</v>
      </c>
      <c r="D425" s="230" t="s">
        <v>11</v>
      </c>
      <c r="E425" s="1295"/>
      <c r="F425" s="231">
        <f t="shared" si="53"/>
        <v>0</v>
      </c>
    </row>
    <row r="426" spans="1:6" x14ac:dyDescent="0.3">
      <c r="A426" s="245"/>
      <c r="B426" s="244"/>
      <c r="C426" s="173"/>
      <c r="D426" s="230"/>
      <c r="E426" s="1295"/>
      <c r="F426" s="231">
        <f t="shared" si="53"/>
        <v>0</v>
      </c>
    </row>
    <row r="427" spans="1:6" x14ac:dyDescent="0.3">
      <c r="A427" s="171">
        <v>5</v>
      </c>
      <c r="B427" s="229" t="s">
        <v>203</v>
      </c>
      <c r="C427" s="173"/>
      <c r="D427" s="230"/>
      <c r="E427" s="1295"/>
      <c r="F427" s="231">
        <f t="shared" si="53"/>
        <v>0</v>
      </c>
    </row>
    <row r="428" spans="1:6" x14ac:dyDescent="0.3">
      <c r="A428" s="188">
        <f>+A427+0.1</f>
        <v>5.0999999999999996</v>
      </c>
      <c r="B428" s="244" t="s">
        <v>1537</v>
      </c>
      <c r="C428" s="173">
        <v>4500</v>
      </c>
      <c r="D428" s="230" t="s">
        <v>11</v>
      </c>
      <c r="E428" s="1295"/>
      <c r="F428" s="231">
        <f t="shared" si="53"/>
        <v>0</v>
      </c>
    </row>
    <row r="429" spans="1:6" x14ac:dyDescent="0.3">
      <c r="A429" s="243"/>
      <c r="B429" s="244"/>
      <c r="C429" s="173"/>
      <c r="D429" s="230"/>
      <c r="E429" s="1295"/>
      <c r="F429" s="231"/>
    </row>
    <row r="430" spans="1:6" ht="26.4" x14ac:dyDescent="0.3">
      <c r="A430" s="246">
        <v>6</v>
      </c>
      <c r="B430" s="247" t="s">
        <v>236</v>
      </c>
      <c r="C430" s="173">
        <v>10</v>
      </c>
      <c r="D430" s="156" t="s">
        <v>106</v>
      </c>
      <c r="E430" s="1295"/>
      <c r="F430" s="231">
        <f>ROUND(C430*E430,2)/100</f>
        <v>0</v>
      </c>
    </row>
    <row r="431" spans="1:6" x14ac:dyDescent="0.3">
      <c r="A431" s="248"/>
      <c r="B431" s="249"/>
      <c r="C431" s="173"/>
      <c r="D431" s="230"/>
      <c r="E431" s="1301"/>
      <c r="F431" s="231">
        <f t="shared" ref="F431" si="55">ROUND(C431*E431,2)</f>
        <v>0</v>
      </c>
    </row>
    <row r="432" spans="1:6" x14ac:dyDescent="0.3">
      <c r="A432" s="246">
        <v>7</v>
      </c>
      <c r="B432" s="247" t="s">
        <v>237</v>
      </c>
      <c r="C432" s="173">
        <v>5</v>
      </c>
      <c r="D432" s="156" t="s">
        <v>106</v>
      </c>
      <c r="E432" s="1295"/>
      <c r="F432" s="231">
        <f>ROUND(C432*E432,2)/100</f>
        <v>0</v>
      </c>
    </row>
    <row r="433" spans="1:6" x14ac:dyDescent="0.3">
      <c r="A433" s="246"/>
      <c r="B433" s="247"/>
      <c r="C433" s="361"/>
      <c r="D433" s="230"/>
      <c r="E433" s="1301"/>
      <c r="F433" s="231"/>
    </row>
    <row r="434" spans="1:6" ht="66" x14ac:dyDescent="0.3">
      <c r="A434" s="251">
        <v>8</v>
      </c>
      <c r="B434" s="93" t="s">
        <v>241</v>
      </c>
      <c r="C434" s="173">
        <v>4500</v>
      </c>
      <c r="D434" s="252" t="s">
        <v>11</v>
      </c>
      <c r="E434" s="1298"/>
      <c r="F434" s="231">
        <f t="shared" ref="F434:F436" si="56">ROUND(C434*E434,2)</f>
        <v>0</v>
      </c>
    </row>
    <row r="435" spans="1:6" x14ac:dyDescent="0.3">
      <c r="A435" s="253"/>
      <c r="B435" s="27"/>
      <c r="C435" s="254"/>
      <c r="D435" s="252"/>
      <c r="E435" s="1299"/>
      <c r="F435" s="231">
        <f t="shared" si="56"/>
        <v>0</v>
      </c>
    </row>
    <row r="436" spans="1:6" ht="26.4" x14ac:dyDescent="0.3">
      <c r="A436" s="61">
        <v>9</v>
      </c>
      <c r="B436" s="27" t="s">
        <v>242</v>
      </c>
      <c r="C436" s="173">
        <v>4500</v>
      </c>
      <c r="D436" s="252" t="s">
        <v>11</v>
      </c>
      <c r="E436" s="1298"/>
      <c r="F436" s="231">
        <f t="shared" si="56"/>
        <v>0</v>
      </c>
    </row>
    <row r="437" spans="1:6" x14ac:dyDescent="0.3">
      <c r="A437" s="255"/>
      <c r="B437" s="256" t="s">
        <v>373</v>
      </c>
      <c r="C437" s="257"/>
      <c r="D437" s="257"/>
      <c r="E437" s="1300"/>
      <c r="F437" s="258">
        <f>ROUND(SUM(F411:F436),2)</f>
        <v>0</v>
      </c>
    </row>
    <row r="438" spans="1:6" x14ac:dyDescent="0.3">
      <c r="A438" s="202"/>
      <c r="B438" s="221"/>
      <c r="C438" s="204"/>
      <c r="D438" s="205"/>
      <c r="E438" s="1290"/>
      <c r="F438" s="206"/>
    </row>
    <row r="439" spans="1:6" ht="26.4" x14ac:dyDescent="0.3">
      <c r="A439" s="222" t="s">
        <v>374</v>
      </c>
      <c r="B439" s="362" t="s">
        <v>1599</v>
      </c>
      <c r="C439" s="173"/>
      <c r="D439" s="230"/>
      <c r="E439" s="1295"/>
      <c r="F439" s="231"/>
    </row>
    <row r="440" spans="1:6" x14ac:dyDescent="0.3">
      <c r="A440" s="202"/>
      <c r="B440" s="221"/>
      <c r="C440" s="204"/>
      <c r="D440" s="205"/>
      <c r="E440" s="1290"/>
      <c r="F440" s="206"/>
    </row>
    <row r="441" spans="1:6" x14ac:dyDescent="0.3">
      <c r="A441" s="363">
        <v>1</v>
      </c>
      <c r="B441" s="136" t="s">
        <v>185</v>
      </c>
      <c r="C441" s="364"/>
      <c r="D441" s="365"/>
      <c r="E441" s="15"/>
      <c r="F441" s="184"/>
    </row>
    <row r="442" spans="1:6" x14ac:dyDescent="0.3">
      <c r="A442" s="366">
        <f>+A441+0.1</f>
        <v>1.1000000000000001</v>
      </c>
      <c r="B442" s="17" t="s">
        <v>323</v>
      </c>
      <c r="C442" s="367">
        <v>2</v>
      </c>
      <c r="D442" s="133" t="s">
        <v>324</v>
      </c>
      <c r="E442" s="1313"/>
      <c r="F442" s="368">
        <f>ROUND(C442*E442,2)</f>
        <v>0</v>
      </c>
    </row>
    <row r="443" spans="1:6" x14ac:dyDescent="0.3">
      <c r="A443" s="369">
        <f>A442+0.1</f>
        <v>1.2</v>
      </c>
      <c r="B443" s="278" t="s">
        <v>325</v>
      </c>
      <c r="C443" s="288">
        <v>2</v>
      </c>
      <c r="D443" s="289" t="s">
        <v>265</v>
      </c>
      <c r="E443" s="1314"/>
      <c r="F443" s="370">
        <f>ROUND(C443*E443,2)</f>
        <v>0</v>
      </c>
    </row>
    <row r="444" spans="1:6" x14ac:dyDescent="0.3">
      <c r="A444" s="296"/>
      <c r="B444" s="278"/>
      <c r="C444" s="288"/>
      <c r="D444" s="289"/>
      <c r="E444" s="1314"/>
      <c r="F444" s="370"/>
    </row>
    <row r="445" spans="1:6" x14ac:dyDescent="0.3">
      <c r="A445" s="63">
        <v>2</v>
      </c>
      <c r="B445" s="371" t="s">
        <v>17</v>
      </c>
      <c r="C445" s="372"/>
      <c r="D445" s="128"/>
      <c r="E445" s="1292"/>
      <c r="F445" s="184">
        <f>ROUND(C445*E445,2)</f>
        <v>0</v>
      </c>
    </row>
    <row r="446" spans="1:6" x14ac:dyDescent="0.3">
      <c r="A446" s="373">
        <v>2.1</v>
      </c>
      <c r="B446" s="374" t="s">
        <v>121</v>
      </c>
      <c r="C446" s="372">
        <v>104.75</v>
      </c>
      <c r="D446" s="375" t="s">
        <v>5</v>
      </c>
      <c r="E446" s="1292"/>
      <c r="F446" s="184">
        <f>ROUND(C446*E446,2)</f>
        <v>0</v>
      </c>
    </row>
    <row r="447" spans="1:6" x14ac:dyDescent="0.3">
      <c r="A447" s="373">
        <v>2.2000000000000002</v>
      </c>
      <c r="B447" s="277" t="s">
        <v>1561</v>
      </c>
      <c r="C447" s="372">
        <v>16.3</v>
      </c>
      <c r="D447" s="375" t="s">
        <v>6</v>
      </c>
      <c r="E447" s="1315"/>
      <c r="F447" s="184">
        <f>ROUND(C447*E447,2)</f>
        <v>0</v>
      </c>
    </row>
    <row r="448" spans="1:6" x14ac:dyDescent="0.3">
      <c r="A448" s="373">
        <v>2.2999999999999998</v>
      </c>
      <c r="B448" s="277" t="s">
        <v>1560</v>
      </c>
      <c r="C448" s="372">
        <v>106.14</v>
      </c>
      <c r="D448" s="375" t="s">
        <v>18</v>
      </c>
      <c r="E448" s="1315"/>
      <c r="F448" s="184">
        <f>ROUND(C448*E448,2)</f>
        <v>0</v>
      </c>
    </row>
    <row r="449" spans="1:6" x14ac:dyDescent="0.3">
      <c r="A449" s="373"/>
      <c r="B449" s="295"/>
      <c r="C449" s="372"/>
      <c r="D449" s="128"/>
      <c r="E449" s="1292"/>
      <c r="F449" s="184"/>
    </row>
    <row r="450" spans="1:6" ht="15.6" x14ac:dyDescent="0.3">
      <c r="A450" s="63">
        <v>3</v>
      </c>
      <c r="B450" s="376" t="s">
        <v>328</v>
      </c>
      <c r="C450" s="372"/>
      <c r="D450" s="128"/>
      <c r="E450" s="1292"/>
      <c r="F450" s="184">
        <f t="shared" ref="F450:F488" si="57">ROUND(C450*E450,2)</f>
        <v>0</v>
      </c>
    </row>
    <row r="451" spans="1:6" ht="15.6" x14ac:dyDescent="0.3">
      <c r="A451" s="373">
        <v>3.1</v>
      </c>
      <c r="B451" s="277" t="s">
        <v>329</v>
      </c>
      <c r="C451" s="372">
        <v>3.35</v>
      </c>
      <c r="D451" s="375" t="s">
        <v>8</v>
      </c>
      <c r="E451" s="1292"/>
      <c r="F451" s="184">
        <f t="shared" si="57"/>
        <v>0</v>
      </c>
    </row>
    <row r="452" spans="1:6" ht="15.6" x14ac:dyDescent="0.3">
      <c r="A452" s="373">
        <v>3.2</v>
      </c>
      <c r="B452" s="277" t="s">
        <v>330</v>
      </c>
      <c r="C452" s="372">
        <v>6.23</v>
      </c>
      <c r="D452" s="375" t="s">
        <v>8</v>
      </c>
      <c r="E452" s="1292"/>
      <c r="F452" s="184">
        <f t="shared" si="57"/>
        <v>0</v>
      </c>
    </row>
    <row r="453" spans="1:6" ht="15.6" x14ac:dyDescent="0.3">
      <c r="A453" s="373">
        <v>3.3</v>
      </c>
      <c r="B453" s="277" t="s">
        <v>331</v>
      </c>
      <c r="C453" s="372">
        <v>14.72</v>
      </c>
      <c r="D453" s="375" t="s">
        <v>8</v>
      </c>
      <c r="E453" s="1292"/>
      <c r="F453" s="184">
        <f t="shared" si="57"/>
        <v>0</v>
      </c>
    </row>
    <row r="454" spans="1:6" ht="15.6" x14ac:dyDescent="0.3">
      <c r="A454" s="373">
        <v>3.4</v>
      </c>
      <c r="B454" s="277" t="s">
        <v>332</v>
      </c>
      <c r="C454" s="372">
        <v>17.23</v>
      </c>
      <c r="D454" s="375" t="s">
        <v>8</v>
      </c>
      <c r="E454" s="1292"/>
      <c r="F454" s="184">
        <f t="shared" si="57"/>
        <v>0</v>
      </c>
    </row>
    <row r="455" spans="1:6" ht="15.6" x14ac:dyDescent="0.3">
      <c r="A455" s="373">
        <v>3.5</v>
      </c>
      <c r="B455" s="277" t="s">
        <v>333</v>
      </c>
      <c r="C455" s="372">
        <v>0.46</v>
      </c>
      <c r="D455" s="375" t="s">
        <v>8</v>
      </c>
      <c r="E455" s="1292"/>
      <c r="F455" s="184">
        <f t="shared" si="57"/>
        <v>0</v>
      </c>
    </row>
    <row r="456" spans="1:6" ht="15.6" x14ac:dyDescent="0.3">
      <c r="A456" s="373">
        <v>3.6</v>
      </c>
      <c r="B456" s="277" t="s">
        <v>334</v>
      </c>
      <c r="C456" s="372">
        <v>0.14000000000000001</v>
      </c>
      <c r="D456" s="375" t="s">
        <v>8</v>
      </c>
      <c r="E456" s="1292"/>
      <c r="F456" s="184">
        <f t="shared" si="57"/>
        <v>0</v>
      </c>
    </row>
    <row r="457" spans="1:6" ht="15.6" x14ac:dyDescent="0.3">
      <c r="A457" s="377">
        <v>3.7</v>
      </c>
      <c r="B457" s="378" t="s">
        <v>335</v>
      </c>
      <c r="C457" s="379">
        <v>1.51</v>
      </c>
      <c r="D457" s="380" t="s">
        <v>8</v>
      </c>
      <c r="E457" s="1316"/>
      <c r="F457" s="286">
        <f t="shared" si="57"/>
        <v>0</v>
      </c>
    </row>
    <row r="458" spans="1:6" ht="15.6" x14ac:dyDescent="0.3">
      <c r="A458" s="373">
        <v>3.8</v>
      </c>
      <c r="B458" s="277" t="s">
        <v>336</v>
      </c>
      <c r="C458" s="372">
        <v>0.53</v>
      </c>
      <c r="D458" s="375" t="s">
        <v>8</v>
      </c>
      <c r="E458" s="1292"/>
      <c r="F458" s="184">
        <f t="shared" si="57"/>
        <v>0</v>
      </c>
    </row>
    <row r="459" spans="1:6" x14ac:dyDescent="0.3">
      <c r="A459" s="373"/>
      <c r="B459" s="295"/>
      <c r="C459" s="372"/>
      <c r="D459" s="128"/>
      <c r="E459" s="1292"/>
      <c r="F459" s="184">
        <f t="shared" si="57"/>
        <v>0</v>
      </c>
    </row>
    <row r="460" spans="1:6" x14ac:dyDescent="0.3">
      <c r="A460" s="63">
        <v>4</v>
      </c>
      <c r="B460" s="371" t="s">
        <v>19</v>
      </c>
      <c r="C460" s="372"/>
      <c r="D460" s="128"/>
      <c r="E460" s="1292"/>
      <c r="F460" s="184">
        <f t="shared" si="57"/>
        <v>0</v>
      </c>
    </row>
    <row r="461" spans="1:6" x14ac:dyDescent="0.3">
      <c r="A461" s="373">
        <v>4.0999999999999996</v>
      </c>
      <c r="B461" s="277" t="s">
        <v>337</v>
      </c>
      <c r="C461" s="372">
        <v>50.75</v>
      </c>
      <c r="D461" s="381" t="s">
        <v>9</v>
      </c>
      <c r="E461" s="1317"/>
      <c r="F461" s="184">
        <f>ROUND(C461*E461,2)</f>
        <v>0</v>
      </c>
    </row>
    <row r="462" spans="1:6" x14ac:dyDescent="0.3">
      <c r="A462" s="373">
        <f>+A461+0.1</f>
        <v>4.2</v>
      </c>
      <c r="B462" s="277" t="s">
        <v>338</v>
      </c>
      <c r="C462" s="372">
        <v>50.75</v>
      </c>
      <c r="D462" s="381" t="s">
        <v>9</v>
      </c>
      <c r="E462" s="1292"/>
      <c r="F462" s="184">
        <f t="shared" ref="F462:F467" si="58">ROUND(C462*E462,2)</f>
        <v>0</v>
      </c>
    </row>
    <row r="463" spans="1:6" x14ac:dyDescent="0.3">
      <c r="A463" s="373">
        <f t="shared" ref="A463:A467" si="59">+A462+0.1</f>
        <v>4.3</v>
      </c>
      <c r="B463" s="277" t="s">
        <v>133</v>
      </c>
      <c r="C463" s="372">
        <v>78.06</v>
      </c>
      <c r="D463" s="381" t="s">
        <v>9</v>
      </c>
      <c r="E463" s="1292"/>
      <c r="F463" s="184">
        <f t="shared" si="58"/>
        <v>0</v>
      </c>
    </row>
    <row r="464" spans="1:6" x14ac:dyDescent="0.3">
      <c r="A464" s="373">
        <f t="shared" si="59"/>
        <v>4.4000000000000004</v>
      </c>
      <c r="B464" s="277" t="s">
        <v>31</v>
      </c>
      <c r="C464" s="372">
        <v>81.569999999999993</v>
      </c>
      <c r="D464" s="381" t="s">
        <v>9</v>
      </c>
      <c r="E464" s="1292"/>
      <c r="F464" s="184">
        <f t="shared" si="58"/>
        <v>0</v>
      </c>
    </row>
    <row r="465" spans="1:6" x14ac:dyDescent="0.3">
      <c r="A465" s="373">
        <f t="shared" si="59"/>
        <v>4.5</v>
      </c>
      <c r="B465" s="277" t="s">
        <v>23</v>
      </c>
      <c r="C465" s="372">
        <v>56.61</v>
      </c>
      <c r="D465" s="381" t="s">
        <v>9</v>
      </c>
      <c r="E465" s="15"/>
      <c r="F465" s="184">
        <f t="shared" si="58"/>
        <v>0</v>
      </c>
    </row>
    <row r="466" spans="1:6" x14ac:dyDescent="0.3">
      <c r="A466" s="373">
        <f t="shared" si="59"/>
        <v>4.5999999999999996</v>
      </c>
      <c r="B466" s="277" t="s">
        <v>24</v>
      </c>
      <c r="C466" s="372">
        <v>45.94</v>
      </c>
      <c r="D466" s="128" t="s">
        <v>11</v>
      </c>
      <c r="E466" s="1292"/>
      <c r="F466" s="184">
        <f t="shared" si="58"/>
        <v>0</v>
      </c>
    </row>
    <row r="467" spans="1:6" x14ac:dyDescent="0.3">
      <c r="A467" s="373">
        <f t="shared" si="59"/>
        <v>4.7</v>
      </c>
      <c r="B467" s="277" t="s">
        <v>166</v>
      </c>
      <c r="C467" s="372">
        <v>81.569999999999993</v>
      </c>
      <c r="D467" s="381" t="s">
        <v>9</v>
      </c>
      <c r="E467" s="1318"/>
      <c r="F467" s="184">
        <f t="shared" si="58"/>
        <v>0</v>
      </c>
    </row>
    <row r="468" spans="1:6" x14ac:dyDescent="0.3">
      <c r="A468" s="373"/>
      <c r="B468" s="295"/>
      <c r="C468" s="372"/>
      <c r="D468" s="128"/>
      <c r="E468" s="1292"/>
      <c r="F468" s="184"/>
    </row>
    <row r="469" spans="1:6" x14ac:dyDescent="0.3">
      <c r="A469" s="63">
        <v>5</v>
      </c>
      <c r="B469" s="382" t="s">
        <v>339</v>
      </c>
      <c r="C469" s="372">
        <v>1</v>
      </c>
      <c r="D469" s="128" t="s">
        <v>72</v>
      </c>
      <c r="E469" s="1292"/>
      <c r="F469" s="184">
        <f>ROUND(C469*E469,2)</f>
        <v>0</v>
      </c>
    </row>
    <row r="470" spans="1:6" x14ac:dyDescent="0.3">
      <c r="A470" s="63"/>
      <c r="B470" s="382"/>
      <c r="C470" s="372"/>
      <c r="D470" s="128"/>
      <c r="E470" s="1292"/>
      <c r="F470" s="184"/>
    </row>
    <row r="471" spans="1:6" x14ac:dyDescent="0.3">
      <c r="A471" s="63">
        <v>6</v>
      </c>
      <c r="B471" s="382" t="s">
        <v>340</v>
      </c>
      <c r="C471" s="372">
        <v>44.17</v>
      </c>
      <c r="D471" s="375" t="s">
        <v>8</v>
      </c>
      <c r="E471" s="1292"/>
      <c r="F471" s="184">
        <f>ROUND(C471*E471,2)</f>
        <v>0</v>
      </c>
    </row>
    <row r="472" spans="1:6" x14ac:dyDescent="0.3">
      <c r="A472" s="63"/>
      <c r="B472" s="382"/>
      <c r="C472" s="372"/>
      <c r="D472" s="375"/>
      <c r="E472" s="1292"/>
      <c r="F472" s="184"/>
    </row>
    <row r="473" spans="1:6" x14ac:dyDescent="0.3">
      <c r="A473" s="63">
        <v>7</v>
      </c>
      <c r="B473" s="383" t="s">
        <v>341</v>
      </c>
      <c r="C473" s="372">
        <v>44.17</v>
      </c>
      <c r="D473" s="375" t="s">
        <v>8</v>
      </c>
      <c r="E473" s="1319"/>
      <c r="F473" s="184">
        <f>ROUND(C473*E473,2)</f>
        <v>0</v>
      </c>
    </row>
    <row r="474" spans="1:6" x14ac:dyDescent="0.3">
      <c r="A474" s="63"/>
      <c r="B474" s="383"/>
      <c r="C474" s="372"/>
      <c r="D474" s="375"/>
      <c r="E474" s="1319"/>
      <c r="F474" s="184"/>
    </row>
    <row r="475" spans="1:6" x14ac:dyDescent="0.3">
      <c r="A475" s="63">
        <v>9</v>
      </c>
      <c r="B475" s="382" t="s">
        <v>342</v>
      </c>
      <c r="C475" s="372">
        <v>3</v>
      </c>
      <c r="D475" s="128" t="s">
        <v>143</v>
      </c>
      <c r="E475" s="1320"/>
      <c r="F475" s="184">
        <f>ROUND(C475*E475,2)</f>
        <v>0</v>
      </c>
    </row>
    <row r="476" spans="1:6" x14ac:dyDescent="0.3">
      <c r="A476" s="373"/>
      <c r="B476" s="295"/>
      <c r="C476" s="372"/>
      <c r="D476" s="128"/>
      <c r="E476" s="1292"/>
      <c r="F476" s="184">
        <f t="shared" si="57"/>
        <v>0</v>
      </c>
    </row>
    <row r="477" spans="1:6" x14ac:dyDescent="0.3">
      <c r="A477" s="63">
        <v>10</v>
      </c>
      <c r="B477" s="371" t="s">
        <v>343</v>
      </c>
      <c r="C477" s="372"/>
      <c r="D477" s="128"/>
      <c r="E477" s="1292"/>
      <c r="F477" s="184">
        <f t="shared" si="57"/>
        <v>0</v>
      </c>
    </row>
    <row r="478" spans="1:6" x14ac:dyDescent="0.3">
      <c r="A478" s="373">
        <v>10.1</v>
      </c>
      <c r="B478" s="17" t="s">
        <v>344</v>
      </c>
      <c r="C478" s="372">
        <v>5</v>
      </c>
      <c r="D478" s="365" t="s">
        <v>10</v>
      </c>
      <c r="E478" s="1292"/>
      <c r="F478" s="184">
        <f t="shared" si="57"/>
        <v>0</v>
      </c>
    </row>
    <row r="479" spans="1:6" x14ac:dyDescent="0.3">
      <c r="A479" s="373">
        <v>10.199999999999999</v>
      </c>
      <c r="B479" s="17" t="s">
        <v>345</v>
      </c>
      <c r="C479" s="372">
        <v>3</v>
      </c>
      <c r="D479" s="365" t="s">
        <v>10</v>
      </c>
      <c r="E479" s="1292"/>
      <c r="F479" s="184">
        <f t="shared" si="57"/>
        <v>0</v>
      </c>
    </row>
    <row r="480" spans="1:6" x14ac:dyDescent="0.3">
      <c r="A480" s="373">
        <v>10.3</v>
      </c>
      <c r="B480" s="277" t="s">
        <v>346</v>
      </c>
      <c r="C480" s="372">
        <v>4</v>
      </c>
      <c r="D480" s="365" t="s">
        <v>10</v>
      </c>
      <c r="E480" s="1292"/>
      <c r="F480" s="184">
        <f t="shared" si="57"/>
        <v>0</v>
      </c>
    </row>
    <row r="481" spans="1:6" x14ac:dyDescent="0.3">
      <c r="A481" s="373">
        <v>10.4</v>
      </c>
      <c r="B481" s="277" t="s">
        <v>347</v>
      </c>
      <c r="C481" s="372">
        <v>3</v>
      </c>
      <c r="D481" s="365" t="s">
        <v>10</v>
      </c>
      <c r="E481" s="1292"/>
      <c r="F481" s="184">
        <f t="shared" si="57"/>
        <v>0</v>
      </c>
    </row>
    <row r="482" spans="1:6" x14ac:dyDescent="0.3">
      <c r="A482" s="373">
        <v>10.5</v>
      </c>
      <c r="B482" s="277" t="s">
        <v>348</v>
      </c>
      <c r="C482" s="372">
        <v>4</v>
      </c>
      <c r="D482" s="365" t="s">
        <v>10</v>
      </c>
      <c r="E482" s="1292"/>
      <c r="F482" s="184">
        <f t="shared" si="57"/>
        <v>0</v>
      </c>
    </row>
    <row r="483" spans="1:6" x14ac:dyDescent="0.3">
      <c r="A483" s="373">
        <v>10.6</v>
      </c>
      <c r="B483" s="277" t="s">
        <v>349</v>
      </c>
      <c r="C483" s="372">
        <v>4</v>
      </c>
      <c r="D483" s="365" t="s">
        <v>10</v>
      </c>
      <c r="E483" s="1292"/>
      <c r="F483" s="184">
        <f t="shared" si="57"/>
        <v>0</v>
      </c>
    </row>
    <row r="484" spans="1:6" x14ac:dyDescent="0.3">
      <c r="A484" s="373">
        <v>10.7</v>
      </c>
      <c r="B484" s="277" t="s">
        <v>350</v>
      </c>
      <c r="C484" s="372">
        <v>27.95</v>
      </c>
      <c r="D484" s="375" t="s">
        <v>5</v>
      </c>
      <c r="E484" s="15"/>
      <c r="F484" s="184">
        <f t="shared" si="57"/>
        <v>0</v>
      </c>
    </row>
    <row r="485" spans="1:6" x14ac:dyDescent="0.3">
      <c r="A485" s="373">
        <v>10.8</v>
      </c>
      <c r="B485" s="277" t="s">
        <v>202</v>
      </c>
      <c r="C485" s="372">
        <v>1.28</v>
      </c>
      <c r="D485" s="375" t="s">
        <v>8</v>
      </c>
      <c r="E485" s="1321"/>
      <c r="F485" s="184">
        <f t="shared" si="57"/>
        <v>0</v>
      </c>
    </row>
    <row r="486" spans="1:6" x14ac:dyDescent="0.3">
      <c r="A486" s="373">
        <v>10.9</v>
      </c>
      <c r="B486" s="277" t="s">
        <v>351</v>
      </c>
      <c r="C486" s="372">
        <v>25.34</v>
      </c>
      <c r="D486" s="375" t="s">
        <v>6</v>
      </c>
      <c r="E486" s="1292"/>
      <c r="F486" s="184">
        <f t="shared" si="57"/>
        <v>0</v>
      </c>
    </row>
    <row r="487" spans="1:6" x14ac:dyDescent="0.3">
      <c r="A487" s="384">
        <v>10.1</v>
      </c>
      <c r="B487" s="277" t="s">
        <v>180</v>
      </c>
      <c r="C487" s="372">
        <v>3.13</v>
      </c>
      <c r="D487" s="375" t="s">
        <v>18</v>
      </c>
      <c r="E487" s="1292"/>
      <c r="F487" s="184">
        <f t="shared" si="57"/>
        <v>0</v>
      </c>
    </row>
    <row r="488" spans="1:6" x14ac:dyDescent="0.3">
      <c r="A488" s="384">
        <v>10.11</v>
      </c>
      <c r="B488" s="277" t="s">
        <v>352</v>
      </c>
      <c r="C488" s="372">
        <v>22.7</v>
      </c>
      <c r="D488" s="128" t="s">
        <v>11</v>
      </c>
      <c r="E488" s="1292"/>
      <c r="F488" s="184">
        <f t="shared" si="57"/>
        <v>0</v>
      </c>
    </row>
    <row r="489" spans="1:6" x14ac:dyDescent="0.3">
      <c r="A489" s="384">
        <v>10.119999999999999</v>
      </c>
      <c r="B489" s="277" t="s">
        <v>353</v>
      </c>
      <c r="C489" s="372">
        <v>18.3</v>
      </c>
      <c r="D489" s="128" t="s">
        <v>11</v>
      </c>
      <c r="E489" s="1292"/>
      <c r="F489" s="184">
        <f>ROUND(C489*E489,2)</f>
        <v>0</v>
      </c>
    </row>
    <row r="490" spans="1:6" x14ac:dyDescent="0.3">
      <c r="A490" s="384">
        <v>10.130000000000001</v>
      </c>
      <c r="B490" s="277" t="s">
        <v>354</v>
      </c>
      <c r="C490" s="372">
        <v>1</v>
      </c>
      <c r="D490" s="365" t="s">
        <v>10</v>
      </c>
      <c r="E490" s="1292"/>
      <c r="F490" s="184">
        <f>ROUND(C490*E490,2)</f>
        <v>0</v>
      </c>
    </row>
    <row r="491" spans="1:6" x14ac:dyDescent="0.3">
      <c r="A491" s="384"/>
      <c r="B491" s="277"/>
      <c r="C491" s="372"/>
      <c r="D491" s="128"/>
      <c r="E491" s="1292"/>
      <c r="F491" s="184"/>
    </row>
    <row r="492" spans="1:6" x14ac:dyDescent="0.3">
      <c r="A492" s="363">
        <v>11</v>
      </c>
      <c r="B492" s="294" t="s">
        <v>355</v>
      </c>
      <c r="C492" s="170"/>
      <c r="D492" s="385"/>
      <c r="E492" s="1322"/>
      <c r="F492" s="129"/>
    </row>
    <row r="493" spans="1:6" ht="39.6" x14ac:dyDescent="0.3">
      <c r="A493" s="165">
        <f>+A492+0.1</f>
        <v>11.1</v>
      </c>
      <c r="B493" s="153" t="s">
        <v>356</v>
      </c>
      <c r="C493" s="170">
        <v>2.2000000000000002</v>
      </c>
      <c r="D493" s="385" t="s">
        <v>11</v>
      </c>
      <c r="E493" s="1322"/>
      <c r="F493" s="129">
        <f>ROUND(C493*E493,20)</f>
        <v>0</v>
      </c>
    </row>
    <row r="494" spans="1:6" x14ac:dyDescent="0.3">
      <c r="A494" s="165">
        <f>+A493+0.1</f>
        <v>11.2</v>
      </c>
      <c r="B494" s="17" t="s">
        <v>357</v>
      </c>
      <c r="C494" s="170">
        <v>2.2999999999999998</v>
      </c>
      <c r="D494" s="385" t="s">
        <v>11</v>
      </c>
      <c r="E494" s="1322"/>
      <c r="F494" s="129">
        <f>ROUND(C494*E494,20)</f>
        <v>0</v>
      </c>
    </row>
    <row r="495" spans="1:6" x14ac:dyDescent="0.3">
      <c r="A495" s="384"/>
      <c r="B495" s="295"/>
      <c r="C495" s="372"/>
      <c r="D495" s="128"/>
      <c r="E495" s="1292"/>
      <c r="F495" s="184"/>
    </row>
    <row r="496" spans="1:6" x14ac:dyDescent="0.3">
      <c r="A496" s="363">
        <v>12</v>
      </c>
      <c r="B496" s="127" t="s">
        <v>358</v>
      </c>
      <c r="C496" s="372">
        <v>19.559999999999999</v>
      </c>
      <c r="D496" s="381" t="s">
        <v>9</v>
      </c>
      <c r="E496" s="1292"/>
      <c r="F496" s="184">
        <f t="shared" ref="F496:F497" si="60">ROUND(C496*E496,2)</f>
        <v>0</v>
      </c>
    </row>
    <row r="497" spans="1:6" x14ac:dyDescent="0.3">
      <c r="A497" s="387"/>
      <c r="B497" s="295"/>
      <c r="C497" s="372"/>
      <c r="D497" s="128"/>
      <c r="E497" s="1292"/>
      <c r="F497" s="184">
        <f t="shared" si="60"/>
        <v>0</v>
      </c>
    </row>
    <row r="498" spans="1:6" ht="26.4" x14ac:dyDescent="0.3">
      <c r="A498" s="388">
        <v>13</v>
      </c>
      <c r="B498" s="389" t="s">
        <v>359</v>
      </c>
      <c r="C498" s="390">
        <v>61.2</v>
      </c>
      <c r="D498" s="391" t="s">
        <v>11</v>
      </c>
      <c r="E498" s="1319"/>
      <c r="F498" s="392">
        <f>ROUND(C498*E498,2)</f>
        <v>0</v>
      </c>
    </row>
    <row r="499" spans="1:6" x14ac:dyDescent="0.3">
      <c r="A499" s="393"/>
      <c r="B499" s="277" t="s">
        <v>360</v>
      </c>
      <c r="C499" s="170"/>
      <c r="D499" s="298"/>
      <c r="E499" s="1319"/>
      <c r="F499" s="129"/>
    </row>
    <row r="500" spans="1:6" x14ac:dyDescent="0.3">
      <c r="A500" s="394">
        <v>14</v>
      </c>
      <c r="B500" s="127" t="s">
        <v>361</v>
      </c>
      <c r="C500" s="170">
        <v>1</v>
      </c>
      <c r="D500" s="298" t="s">
        <v>115</v>
      </c>
      <c r="E500" s="1319"/>
      <c r="F500" s="129">
        <f>ROUND(C500*E500,20)</f>
        <v>0</v>
      </c>
    </row>
    <row r="501" spans="1:6" x14ac:dyDescent="0.3">
      <c r="A501" s="394"/>
      <c r="B501" s="127"/>
      <c r="C501" s="170"/>
      <c r="D501" s="298"/>
      <c r="E501" s="1319"/>
      <c r="F501" s="129"/>
    </row>
    <row r="502" spans="1:6" x14ac:dyDescent="0.3">
      <c r="A502" s="395">
        <v>15</v>
      </c>
      <c r="B502" s="127" t="s">
        <v>362</v>
      </c>
      <c r="C502" s="170">
        <v>1</v>
      </c>
      <c r="D502" s="385" t="s">
        <v>10</v>
      </c>
      <c r="E502" s="1322"/>
      <c r="F502" s="129">
        <f>ROUND(C502*E502,20)</f>
        <v>0</v>
      </c>
    </row>
    <row r="503" spans="1:6" x14ac:dyDescent="0.3">
      <c r="A503" s="395"/>
      <c r="B503" s="127"/>
      <c r="C503" s="170"/>
      <c r="D503" s="385"/>
      <c r="E503" s="1322"/>
      <c r="F503" s="129"/>
    </row>
    <row r="504" spans="1:6" x14ac:dyDescent="0.3">
      <c r="A504" s="396">
        <v>9</v>
      </c>
      <c r="B504" s="397" t="s">
        <v>544</v>
      </c>
      <c r="C504" s="16"/>
      <c r="D504" s="128"/>
      <c r="E504" s="15"/>
      <c r="F504" s="184"/>
    </row>
    <row r="505" spans="1:6" x14ac:dyDescent="0.3">
      <c r="A505" s="296"/>
      <c r="B505" s="278"/>
      <c r="C505" s="16"/>
      <c r="D505" s="128"/>
      <c r="E505" s="15"/>
      <c r="F505" s="184"/>
    </row>
    <row r="506" spans="1:6" x14ac:dyDescent="0.3">
      <c r="A506" s="369">
        <v>9.1</v>
      </c>
      <c r="B506" s="398" t="s">
        <v>95</v>
      </c>
      <c r="C506" s="399">
        <v>1</v>
      </c>
      <c r="D506" s="400" t="s">
        <v>25</v>
      </c>
      <c r="E506" s="15"/>
      <c r="F506" s="184">
        <f t="shared" ref="F506" si="61">ROUND(C506*E506,2)</f>
        <v>0</v>
      </c>
    </row>
    <row r="507" spans="1:6" x14ac:dyDescent="0.3">
      <c r="A507" s="296"/>
      <c r="B507" s="401"/>
      <c r="C507" s="399"/>
      <c r="D507" s="400"/>
      <c r="E507" s="15"/>
      <c r="F507" s="184"/>
    </row>
    <row r="508" spans="1:6" ht="26.4" x14ac:dyDescent="0.3">
      <c r="A508" s="369">
        <v>9.1999999999999993</v>
      </c>
      <c r="B508" s="402" t="s">
        <v>440</v>
      </c>
      <c r="C508" s="399">
        <v>1</v>
      </c>
      <c r="D508" s="400" t="s">
        <v>25</v>
      </c>
      <c r="E508" s="15"/>
      <c r="F508" s="184">
        <f t="shared" ref="F508" si="62">ROUND(C508*E508,2)</f>
        <v>0</v>
      </c>
    </row>
    <row r="509" spans="1:6" x14ac:dyDescent="0.3">
      <c r="A509" s="296"/>
      <c r="B509" s="401"/>
      <c r="C509" s="399"/>
      <c r="D509" s="403"/>
      <c r="E509" s="15"/>
      <c r="F509" s="184"/>
    </row>
    <row r="510" spans="1:6" x14ac:dyDescent="0.3">
      <c r="A510" s="404">
        <v>9.3000000000000007</v>
      </c>
      <c r="B510" s="405" t="s">
        <v>545</v>
      </c>
      <c r="C510" s="399"/>
      <c r="D510" s="403"/>
      <c r="E510" s="15"/>
      <c r="F510" s="184"/>
    </row>
    <row r="511" spans="1:6" x14ac:dyDescent="0.3">
      <c r="A511" s="406" t="s">
        <v>519</v>
      </c>
      <c r="B511" s="398" t="s">
        <v>442</v>
      </c>
      <c r="C511" s="399">
        <v>1.45</v>
      </c>
      <c r="D511" s="400" t="s">
        <v>8</v>
      </c>
      <c r="E511" s="15"/>
      <c r="F511" s="184">
        <f t="shared" ref="F511:F517" si="63">ROUND(C511*E511,2)</f>
        <v>0</v>
      </c>
    </row>
    <row r="512" spans="1:6" x14ac:dyDescent="0.3">
      <c r="A512" s="406" t="s">
        <v>521</v>
      </c>
      <c r="B512" s="398" t="s">
        <v>444</v>
      </c>
      <c r="C512" s="399">
        <v>0.32</v>
      </c>
      <c r="D512" s="400" t="s">
        <v>8</v>
      </c>
      <c r="E512" s="15"/>
      <c r="F512" s="184">
        <f t="shared" si="63"/>
        <v>0</v>
      </c>
    </row>
    <row r="513" spans="1:6" x14ac:dyDescent="0.3">
      <c r="A513" s="406" t="s">
        <v>523</v>
      </c>
      <c r="B513" s="407" t="s">
        <v>446</v>
      </c>
      <c r="C513" s="399">
        <v>0.18</v>
      </c>
      <c r="D513" s="400" t="s">
        <v>8</v>
      </c>
      <c r="E513" s="15"/>
      <c r="F513" s="184">
        <f t="shared" si="63"/>
        <v>0</v>
      </c>
    </row>
    <row r="514" spans="1:6" x14ac:dyDescent="0.3">
      <c r="A514" s="406" t="s">
        <v>525</v>
      </c>
      <c r="B514" s="398" t="s">
        <v>448</v>
      </c>
      <c r="C514" s="399">
        <v>0.11</v>
      </c>
      <c r="D514" s="400" t="s">
        <v>8</v>
      </c>
      <c r="E514" s="15"/>
      <c r="F514" s="184">
        <f t="shared" si="63"/>
        <v>0</v>
      </c>
    </row>
    <row r="515" spans="1:6" x14ac:dyDescent="0.3">
      <c r="A515" s="406" t="s">
        <v>527</v>
      </c>
      <c r="B515" s="398" t="s">
        <v>450</v>
      </c>
      <c r="C515" s="399">
        <v>0.37</v>
      </c>
      <c r="D515" s="400" t="s">
        <v>8</v>
      </c>
      <c r="E515" s="15"/>
      <c r="F515" s="184">
        <f t="shared" si="63"/>
        <v>0</v>
      </c>
    </row>
    <row r="516" spans="1:6" x14ac:dyDescent="0.3">
      <c r="A516" s="406" t="s">
        <v>588</v>
      </c>
      <c r="B516" s="398" t="s">
        <v>452</v>
      </c>
      <c r="C516" s="399">
        <v>0.12</v>
      </c>
      <c r="D516" s="400" t="s">
        <v>8</v>
      </c>
      <c r="E516" s="15"/>
      <c r="F516" s="184">
        <f t="shared" si="63"/>
        <v>0</v>
      </c>
    </row>
    <row r="517" spans="1:6" x14ac:dyDescent="0.3">
      <c r="A517" s="408" t="s">
        <v>589</v>
      </c>
      <c r="B517" s="409" t="s">
        <v>454</v>
      </c>
      <c r="C517" s="410">
        <v>0.81</v>
      </c>
      <c r="D517" s="411" t="s">
        <v>8</v>
      </c>
      <c r="E517" s="1304"/>
      <c r="F517" s="286">
        <f t="shared" si="63"/>
        <v>0</v>
      </c>
    </row>
    <row r="518" spans="1:6" x14ac:dyDescent="0.3">
      <c r="A518" s="296"/>
      <c r="B518" s="401"/>
      <c r="C518" s="399"/>
      <c r="D518" s="403"/>
      <c r="E518" s="15"/>
      <c r="F518" s="184"/>
    </row>
    <row r="519" spans="1:6" x14ac:dyDescent="0.3">
      <c r="A519" s="404">
        <v>9.4</v>
      </c>
      <c r="B519" s="405" t="s">
        <v>199</v>
      </c>
      <c r="C519" s="399"/>
      <c r="D519" s="403"/>
      <c r="E519" s="15"/>
      <c r="F519" s="184"/>
    </row>
    <row r="520" spans="1:6" x14ac:dyDescent="0.3">
      <c r="A520" s="406" t="s">
        <v>529</v>
      </c>
      <c r="B520" s="17" t="s">
        <v>456</v>
      </c>
      <c r="C520" s="399">
        <v>4.82</v>
      </c>
      <c r="D520" s="400" t="s">
        <v>9</v>
      </c>
      <c r="E520" s="15"/>
      <c r="F520" s="184">
        <f t="shared" ref="F520:F521" si="64">ROUND(C520*E520,2)</f>
        <v>0</v>
      </c>
    </row>
    <row r="521" spans="1:6" x14ac:dyDescent="0.3">
      <c r="A521" s="406" t="s">
        <v>530</v>
      </c>
      <c r="B521" s="17" t="s">
        <v>458</v>
      </c>
      <c r="C521" s="399">
        <v>22.69</v>
      </c>
      <c r="D521" s="400" t="s">
        <v>9</v>
      </c>
      <c r="E521" s="15"/>
      <c r="F521" s="184">
        <f t="shared" si="64"/>
        <v>0</v>
      </c>
    </row>
    <row r="522" spans="1:6" x14ac:dyDescent="0.3">
      <c r="A522" s="296"/>
      <c r="B522" s="401"/>
      <c r="C522" s="399"/>
      <c r="D522" s="403"/>
      <c r="E522" s="15"/>
      <c r="F522" s="184"/>
    </row>
    <row r="523" spans="1:6" x14ac:dyDescent="0.3">
      <c r="A523" s="404">
        <v>9.5</v>
      </c>
      <c r="B523" s="405" t="s">
        <v>37</v>
      </c>
      <c r="C523" s="399"/>
      <c r="D523" s="403"/>
      <c r="E523" s="15"/>
      <c r="F523" s="184"/>
    </row>
    <row r="524" spans="1:6" x14ac:dyDescent="0.3">
      <c r="A524" s="406" t="s">
        <v>531</v>
      </c>
      <c r="B524" s="398" t="s">
        <v>20</v>
      </c>
      <c r="C524" s="399">
        <v>9.77</v>
      </c>
      <c r="D524" s="400" t="s">
        <v>9</v>
      </c>
      <c r="E524" s="15"/>
      <c r="F524" s="184">
        <f t="shared" ref="F524:F534" si="65">ROUND(C524*E524,2)</f>
        <v>0</v>
      </c>
    </row>
    <row r="525" spans="1:6" x14ac:dyDescent="0.3">
      <c r="A525" s="406" t="s">
        <v>532</v>
      </c>
      <c r="B525" s="398" t="s">
        <v>22</v>
      </c>
      <c r="C525" s="399">
        <v>26.04</v>
      </c>
      <c r="D525" s="400" t="s">
        <v>9</v>
      </c>
      <c r="E525" s="15"/>
      <c r="F525" s="184">
        <f t="shared" si="65"/>
        <v>0</v>
      </c>
    </row>
    <row r="526" spans="1:6" x14ac:dyDescent="0.3">
      <c r="A526" s="406" t="s">
        <v>533</v>
      </c>
      <c r="B526" s="398" t="s">
        <v>31</v>
      </c>
      <c r="C526" s="399">
        <v>20.94</v>
      </c>
      <c r="D526" s="400" t="s">
        <v>9</v>
      </c>
      <c r="E526" s="15"/>
      <c r="F526" s="184">
        <f t="shared" si="65"/>
        <v>0</v>
      </c>
    </row>
    <row r="527" spans="1:6" x14ac:dyDescent="0.3">
      <c r="A527" s="406" t="s">
        <v>590</v>
      </c>
      <c r="B527" s="398" t="s">
        <v>463</v>
      </c>
      <c r="C527" s="399">
        <v>9.6199999999999992</v>
      </c>
      <c r="D527" s="400" t="s">
        <v>9</v>
      </c>
      <c r="E527" s="15"/>
      <c r="F527" s="184">
        <f t="shared" si="65"/>
        <v>0</v>
      </c>
    </row>
    <row r="528" spans="1:6" x14ac:dyDescent="0.3">
      <c r="A528" s="406" t="s">
        <v>591</v>
      </c>
      <c r="B528" s="398" t="s">
        <v>24</v>
      </c>
      <c r="C528" s="399">
        <v>47.6</v>
      </c>
      <c r="D528" s="403" t="s">
        <v>11</v>
      </c>
      <c r="E528" s="15"/>
      <c r="F528" s="184">
        <f t="shared" si="65"/>
        <v>0</v>
      </c>
    </row>
    <row r="529" spans="1:6" x14ac:dyDescent="0.3">
      <c r="A529" s="406" t="s">
        <v>592</v>
      </c>
      <c r="B529" s="398" t="s">
        <v>35</v>
      </c>
      <c r="C529" s="399">
        <v>2.02</v>
      </c>
      <c r="D529" s="403" t="s">
        <v>11</v>
      </c>
      <c r="E529" s="15"/>
      <c r="F529" s="184">
        <f t="shared" si="65"/>
        <v>0</v>
      </c>
    </row>
    <row r="530" spans="1:6" x14ac:dyDescent="0.3">
      <c r="A530" s="406" t="s">
        <v>593</v>
      </c>
      <c r="B530" s="398" t="s">
        <v>80</v>
      </c>
      <c r="C530" s="399">
        <v>10.1</v>
      </c>
      <c r="D530" s="403" t="s">
        <v>11</v>
      </c>
      <c r="E530" s="15"/>
      <c r="F530" s="184">
        <f t="shared" si="65"/>
        <v>0</v>
      </c>
    </row>
    <row r="531" spans="1:6" x14ac:dyDescent="0.3">
      <c r="A531" s="406" t="s">
        <v>594</v>
      </c>
      <c r="B531" s="398" t="s">
        <v>468</v>
      </c>
      <c r="C531" s="399">
        <v>6.02</v>
      </c>
      <c r="D531" s="403" t="s">
        <v>11</v>
      </c>
      <c r="E531" s="15"/>
      <c r="F531" s="184">
        <f t="shared" si="65"/>
        <v>0</v>
      </c>
    </row>
    <row r="532" spans="1:6" x14ac:dyDescent="0.3">
      <c r="A532" s="406" t="s">
        <v>595</v>
      </c>
      <c r="B532" s="398" t="s">
        <v>470</v>
      </c>
      <c r="C532" s="399">
        <v>10.58</v>
      </c>
      <c r="D532" s="400" t="s">
        <v>9</v>
      </c>
      <c r="E532" s="15"/>
      <c r="F532" s="184">
        <f t="shared" si="65"/>
        <v>0</v>
      </c>
    </row>
    <row r="533" spans="1:6" x14ac:dyDescent="0.3">
      <c r="A533" s="406" t="s">
        <v>596</v>
      </c>
      <c r="B533" s="398" t="s">
        <v>472</v>
      </c>
      <c r="C533" s="399">
        <v>2.84</v>
      </c>
      <c r="D533" s="400" t="s">
        <v>9</v>
      </c>
      <c r="E533" s="15"/>
      <c r="F533" s="184">
        <f t="shared" si="65"/>
        <v>0</v>
      </c>
    </row>
    <row r="534" spans="1:6" x14ac:dyDescent="0.3">
      <c r="A534" s="406" t="s">
        <v>597</v>
      </c>
      <c r="B534" s="398" t="s">
        <v>474</v>
      </c>
      <c r="C534" s="399">
        <v>44.14</v>
      </c>
      <c r="D534" s="400" t="s">
        <v>9</v>
      </c>
      <c r="E534" s="15"/>
      <c r="F534" s="184">
        <f t="shared" si="65"/>
        <v>0</v>
      </c>
    </row>
    <row r="535" spans="1:6" x14ac:dyDescent="0.3">
      <c r="A535" s="296"/>
      <c r="B535" s="401"/>
      <c r="C535" s="399"/>
      <c r="D535" s="403"/>
      <c r="E535" s="15"/>
      <c r="F535" s="184"/>
    </row>
    <row r="536" spans="1:6" ht="26.4" x14ac:dyDescent="0.3">
      <c r="A536" s="369">
        <v>9.6</v>
      </c>
      <c r="B536" s="402" t="s">
        <v>475</v>
      </c>
      <c r="C536" s="399">
        <v>5.3</v>
      </c>
      <c r="D536" s="400" t="s">
        <v>9</v>
      </c>
      <c r="E536" s="15"/>
      <c r="F536" s="184">
        <f t="shared" ref="F536" si="66">ROUND(C536*E536,2)</f>
        <v>0</v>
      </c>
    </row>
    <row r="537" spans="1:6" x14ac:dyDescent="0.3">
      <c r="A537" s="296"/>
      <c r="B537" s="401"/>
      <c r="C537" s="399"/>
      <c r="D537" s="400"/>
      <c r="E537" s="15"/>
      <c r="F537" s="184"/>
    </row>
    <row r="538" spans="1:6" x14ac:dyDescent="0.3">
      <c r="A538" s="369">
        <v>9.6999999999999993</v>
      </c>
      <c r="B538" s="398" t="s">
        <v>476</v>
      </c>
      <c r="C538" s="399">
        <v>6.06</v>
      </c>
      <c r="D538" s="400" t="s">
        <v>9</v>
      </c>
      <c r="E538" s="15"/>
      <c r="F538" s="184">
        <f t="shared" ref="F538" si="67">ROUND(C538*E538,2)</f>
        <v>0</v>
      </c>
    </row>
    <row r="539" spans="1:6" x14ac:dyDescent="0.3">
      <c r="A539" s="296"/>
      <c r="B539" s="401"/>
      <c r="C539" s="399"/>
      <c r="D539" s="403"/>
      <c r="E539" s="15"/>
      <c r="F539" s="184"/>
    </row>
    <row r="540" spans="1:6" x14ac:dyDescent="0.3">
      <c r="A540" s="404">
        <v>9.8000000000000007</v>
      </c>
      <c r="B540" s="412" t="s">
        <v>546</v>
      </c>
      <c r="C540" s="399"/>
      <c r="D540" s="403"/>
      <c r="E540" s="15"/>
      <c r="F540" s="184"/>
    </row>
    <row r="541" spans="1:6" x14ac:dyDescent="0.3">
      <c r="A541" s="406" t="s">
        <v>598</v>
      </c>
      <c r="B541" s="398" t="s">
        <v>478</v>
      </c>
      <c r="C541" s="399">
        <v>15.2</v>
      </c>
      <c r="D541" s="403" t="s">
        <v>11</v>
      </c>
      <c r="E541" s="15"/>
      <c r="F541" s="184">
        <f t="shared" ref="F541:F543" si="68">ROUND(C541*E541,2)</f>
        <v>0</v>
      </c>
    </row>
    <row r="542" spans="1:6" x14ac:dyDescent="0.3">
      <c r="A542" s="406" t="s">
        <v>599</v>
      </c>
      <c r="B542" s="398" t="s">
        <v>480</v>
      </c>
      <c r="C542" s="413">
        <v>1</v>
      </c>
      <c r="D542" s="414" t="s">
        <v>10</v>
      </c>
      <c r="E542" s="15"/>
      <c r="F542" s="184">
        <f t="shared" si="68"/>
        <v>0</v>
      </c>
    </row>
    <row r="543" spans="1:6" x14ac:dyDescent="0.3">
      <c r="A543" s="406" t="s">
        <v>600</v>
      </c>
      <c r="B543" s="398" t="s">
        <v>482</v>
      </c>
      <c r="C543" s="413">
        <v>1</v>
      </c>
      <c r="D543" s="414" t="s">
        <v>10</v>
      </c>
      <c r="E543" s="15"/>
      <c r="F543" s="184">
        <f t="shared" si="68"/>
        <v>0</v>
      </c>
    </row>
    <row r="544" spans="1:6" x14ac:dyDescent="0.3">
      <c r="A544" s="296"/>
      <c r="B544" s="401"/>
      <c r="C544" s="399"/>
      <c r="D544" s="403"/>
      <c r="E544" s="15"/>
      <c r="F544" s="184"/>
    </row>
    <row r="545" spans="1:6" x14ac:dyDescent="0.3">
      <c r="A545" s="404">
        <v>9.9</v>
      </c>
      <c r="B545" s="415" t="s">
        <v>547</v>
      </c>
      <c r="C545" s="399"/>
      <c r="D545" s="403"/>
      <c r="E545" s="15"/>
      <c r="F545" s="184"/>
    </row>
    <row r="546" spans="1:6" x14ac:dyDescent="0.3">
      <c r="A546" s="406" t="s">
        <v>601</v>
      </c>
      <c r="B546" s="407" t="s">
        <v>484</v>
      </c>
      <c r="C546" s="399">
        <v>23.25</v>
      </c>
      <c r="D546" s="403" t="s">
        <v>12</v>
      </c>
      <c r="E546" s="15"/>
      <c r="F546" s="184">
        <f t="shared" ref="F546:F547" si="69">ROUND(C546*E546,2)</f>
        <v>0</v>
      </c>
    </row>
    <row r="547" spans="1:6" x14ac:dyDescent="0.3">
      <c r="A547" s="406" t="s">
        <v>602</v>
      </c>
      <c r="B547" s="398" t="s">
        <v>486</v>
      </c>
      <c r="C547" s="413">
        <v>1</v>
      </c>
      <c r="D547" s="414" t="s">
        <v>10</v>
      </c>
      <c r="E547" s="15"/>
      <c r="F547" s="184">
        <f t="shared" si="69"/>
        <v>0</v>
      </c>
    </row>
    <row r="548" spans="1:6" x14ac:dyDescent="0.3">
      <c r="A548" s="296"/>
      <c r="B548" s="416"/>
      <c r="C548" s="399"/>
      <c r="D548" s="351"/>
      <c r="E548" s="15"/>
      <c r="F548" s="184"/>
    </row>
    <row r="549" spans="1:6" x14ac:dyDescent="0.3">
      <c r="A549" s="417">
        <v>9.1</v>
      </c>
      <c r="B549" s="415" t="s">
        <v>548</v>
      </c>
      <c r="C549" s="399"/>
      <c r="D549" s="351"/>
      <c r="E549" s="15"/>
      <c r="F549" s="184"/>
    </row>
    <row r="550" spans="1:6" x14ac:dyDescent="0.3">
      <c r="A550" s="406" t="s">
        <v>603</v>
      </c>
      <c r="B550" s="398" t="s">
        <v>97</v>
      </c>
      <c r="C550" s="413">
        <v>1</v>
      </c>
      <c r="D550" s="414" t="s">
        <v>10</v>
      </c>
      <c r="E550" s="15"/>
      <c r="F550" s="184">
        <f t="shared" ref="F550:F562" si="70">ROUND(C550*E550,2)</f>
        <v>0</v>
      </c>
    </row>
    <row r="551" spans="1:6" x14ac:dyDescent="0.3">
      <c r="A551" s="406" t="s">
        <v>604</v>
      </c>
      <c r="B551" s="398" t="s">
        <v>489</v>
      </c>
      <c r="C551" s="413">
        <v>1</v>
      </c>
      <c r="D551" s="414" t="s">
        <v>10</v>
      </c>
      <c r="E551" s="15"/>
      <c r="F551" s="184">
        <f t="shared" si="70"/>
        <v>0</v>
      </c>
    </row>
    <row r="552" spans="1:6" x14ac:dyDescent="0.3">
      <c r="A552" s="406" t="s">
        <v>605</v>
      </c>
      <c r="B552" s="398" t="s">
        <v>285</v>
      </c>
      <c r="C552" s="413">
        <v>1</v>
      </c>
      <c r="D552" s="414" t="s">
        <v>10</v>
      </c>
      <c r="E552" s="15"/>
      <c r="F552" s="184">
        <f t="shared" si="70"/>
        <v>0</v>
      </c>
    </row>
    <row r="553" spans="1:6" x14ac:dyDescent="0.3">
      <c r="A553" s="406" t="s">
        <v>606</v>
      </c>
      <c r="B553" s="398" t="s">
        <v>96</v>
      </c>
      <c r="C553" s="413">
        <v>1</v>
      </c>
      <c r="D553" s="414" t="s">
        <v>10</v>
      </c>
      <c r="E553" s="15"/>
      <c r="F553" s="184">
        <f t="shared" si="70"/>
        <v>0</v>
      </c>
    </row>
    <row r="554" spans="1:6" x14ac:dyDescent="0.3">
      <c r="A554" s="406" t="s">
        <v>607</v>
      </c>
      <c r="B554" s="398" t="s">
        <v>493</v>
      </c>
      <c r="C554" s="413">
        <v>1</v>
      </c>
      <c r="D554" s="414" t="s">
        <v>10</v>
      </c>
      <c r="E554" s="15"/>
      <c r="F554" s="184">
        <f t="shared" si="70"/>
        <v>0</v>
      </c>
    </row>
    <row r="555" spans="1:6" x14ac:dyDescent="0.3">
      <c r="A555" s="406" t="s">
        <v>608</v>
      </c>
      <c r="B555" s="398" t="s">
        <v>495</v>
      </c>
      <c r="C555" s="413">
        <v>1</v>
      </c>
      <c r="D555" s="414" t="s">
        <v>10</v>
      </c>
      <c r="E555" s="15"/>
      <c r="F555" s="184">
        <f t="shared" si="70"/>
        <v>0</v>
      </c>
    </row>
    <row r="556" spans="1:6" x14ac:dyDescent="0.3">
      <c r="A556" s="406" t="s">
        <v>609</v>
      </c>
      <c r="B556" s="398" t="s">
        <v>497</v>
      </c>
      <c r="C556" s="413">
        <v>1</v>
      </c>
      <c r="D556" s="414" t="s">
        <v>10</v>
      </c>
      <c r="E556" s="15"/>
      <c r="F556" s="184">
        <f t="shared" si="70"/>
        <v>0</v>
      </c>
    </row>
    <row r="557" spans="1:6" x14ac:dyDescent="0.3">
      <c r="A557" s="406" t="s">
        <v>610</v>
      </c>
      <c r="B557" s="398" t="s">
        <v>499</v>
      </c>
      <c r="C557" s="413">
        <v>1</v>
      </c>
      <c r="D557" s="414" t="s">
        <v>10</v>
      </c>
      <c r="E557" s="15"/>
      <c r="F557" s="184">
        <f t="shared" si="70"/>
        <v>0</v>
      </c>
    </row>
    <row r="558" spans="1:6" x14ac:dyDescent="0.3">
      <c r="A558" s="406" t="s">
        <v>611</v>
      </c>
      <c r="B558" s="398" t="s">
        <v>82</v>
      </c>
      <c r="C558" s="413">
        <v>1</v>
      </c>
      <c r="D558" s="418" t="s">
        <v>25</v>
      </c>
      <c r="E558" s="15"/>
      <c r="F558" s="184">
        <f t="shared" si="70"/>
        <v>0</v>
      </c>
    </row>
    <row r="559" spans="1:6" x14ac:dyDescent="0.3">
      <c r="A559" s="406" t="s">
        <v>612</v>
      </c>
      <c r="B559" s="398" t="s">
        <v>113</v>
      </c>
      <c r="C559" s="413">
        <v>1</v>
      </c>
      <c r="D559" s="418" t="s">
        <v>25</v>
      </c>
      <c r="E559" s="15"/>
      <c r="F559" s="184">
        <f t="shared" si="70"/>
        <v>0</v>
      </c>
    </row>
    <row r="560" spans="1:6" x14ac:dyDescent="0.3">
      <c r="A560" s="406" t="s">
        <v>613</v>
      </c>
      <c r="B560" s="398" t="s">
        <v>503</v>
      </c>
      <c r="C560" s="413">
        <v>2</v>
      </c>
      <c r="D560" s="414" t="s">
        <v>10</v>
      </c>
      <c r="E560" s="15"/>
      <c r="F560" s="184">
        <f t="shared" si="70"/>
        <v>0</v>
      </c>
    </row>
    <row r="561" spans="1:6" x14ac:dyDescent="0.3">
      <c r="A561" s="406" t="s">
        <v>614</v>
      </c>
      <c r="B561" s="398" t="s">
        <v>505</v>
      </c>
      <c r="C561" s="413">
        <v>1</v>
      </c>
      <c r="D561" s="414" t="s">
        <v>10</v>
      </c>
      <c r="E561" s="15"/>
      <c r="F561" s="184">
        <f t="shared" si="70"/>
        <v>0</v>
      </c>
    </row>
    <row r="562" spans="1:6" ht="26.4" x14ac:dyDescent="0.3">
      <c r="A562" s="406" t="s">
        <v>615</v>
      </c>
      <c r="B562" s="419" t="s">
        <v>507</v>
      </c>
      <c r="C562" s="413">
        <v>1</v>
      </c>
      <c r="D562" s="414" t="s">
        <v>10</v>
      </c>
      <c r="E562" s="15"/>
      <c r="F562" s="184">
        <f t="shared" si="70"/>
        <v>0</v>
      </c>
    </row>
    <row r="563" spans="1:6" x14ac:dyDescent="0.3">
      <c r="A563" s="296"/>
      <c r="B563" s="356"/>
      <c r="C563" s="413"/>
      <c r="D563" s="418"/>
      <c r="E563" s="15"/>
      <c r="F563" s="184"/>
    </row>
    <row r="564" spans="1:6" x14ac:dyDescent="0.3">
      <c r="A564" s="417">
        <v>9.11</v>
      </c>
      <c r="B564" s="405" t="s">
        <v>549</v>
      </c>
      <c r="C564" s="399"/>
      <c r="D564" s="403"/>
      <c r="E564" s="15"/>
      <c r="F564" s="184"/>
    </row>
    <row r="565" spans="1:6" x14ac:dyDescent="0.3">
      <c r="A565" s="406" t="s">
        <v>616</v>
      </c>
      <c r="B565" s="398" t="s">
        <v>509</v>
      </c>
      <c r="C565" s="399">
        <v>1</v>
      </c>
      <c r="D565" s="414" t="s">
        <v>10</v>
      </c>
      <c r="E565" s="15"/>
      <c r="F565" s="184">
        <f t="shared" ref="F565:F607" si="71">ROUND(C565*E565,2)</f>
        <v>0</v>
      </c>
    </row>
    <row r="566" spans="1:6" x14ac:dyDescent="0.3">
      <c r="A566" s="406" t="s">
        <v>617</v>
      </c>
      <c r="B566" s="398" t="s">
        <v>511</v>
      </c>
      <c r="C566" s="399">
        <v>6</v>
      </c>
      <c r="D566" s="414" t="s">
        <v>10</v>
      </c>
      <c r="E566" s="15"/>
      <c r="F566" s="184">
        <f t="shared" si="71"/>
        <v>0</v>
      </c>
    </row>
    <row r="567" spans="1:6" x14ac:dyDescent="0.3">
      <c r="A567" s="406" t="s">
        <v>618</v>
      </c>
      <c r="B567" s="398" t="s">
        <v>513</v>
      </c>
      <c r="C567" s="399">
        <v>3</v>
      </c>
      <c r="D567" s="414" t="s">
        <v>10</v>
      </c>
      <c r="E567" s="15"/>
      <c r="F567" s="184">
        <f t="shared" si="71"/>
        <v>0</v>
      </c>
    </row>
    <row r="568" spans="1:6" x14ac:dyDescent="0.3">
      <c r="A568" s="406" t="s">
        <v>619</v>
      </c>
      <c r="B568" s="398" t="s">
        <v>183</v>
      </c>
      <c r="C568" s="399">
        <v>2</v>
      </c>
      <c r="D568" s="414" t="s">
        <v>10</v>
      </c>
      <c r="E568" s="15"/>
      <c r="F568" s="184">
        <f t="shared" si="71"/>
        <v>0</v>
      </c>
    </row>
    <row r="569" spans="1:6" x14ac:dyDescent="0.3">
      <c r="A569" s="406" t="s">
        <v>620</v>
      </c>
      <c r="B569" s="398" t="s">
        <v>516</v>
      </c>
      <c r="C569" s="399">
        <v>1</v>
      </c>
      <c r="D569" s="414" t="s">
        <v>10</v>
      </c>
      <c r="E569" s="15"/>
      <c r="F569" s="184">
        <f t="shared" si="71"/>
        <v>0</v>
      </c>
    </row>
    <row r="570" spans="1:6" x14ac:dyDescent="0.3">
      <c r="A570" s="296"/>
      <c r="B570" s="401"/>
      <c r="C570" s="399"/>
      <c r="D570" s="403"/>
      <c r="E570" s="15"/>
      <c r="F570" s="184">
        <f t="shared" si="71"/>
        <v>0</v>
      </c>
    </row>
    <row r="571" spans="1:6" x14ac:dyDescent="0.3">
      <c r="A571" s="420">
        <v>9.1199999999999992</v>
      </c>
      <c r="B571" s="419" t="s">
        <v>517</v>
      </c>
      <c r="C571" s="399">
        <v>1</v>
      </c>
      <c r="D571" s="414" t="s">
        <v>10</v>
      </c>
      <c r="E571" s="15"/>
      <c r="F571" s="184">
        <f t="shared" si="71"/>
        <v>0</v>
      </c>
    </row>
    <row r="572" spans="1:6" x14ac:dyDescent="0.3">
      <c r="A572" s="296"/>
      <c r="B572" s="278"/>
      <c r="C572" s="16"/>
      <c r="D572" s="128"/>
      <c r="E572" s="15"/>
      <c r="F572" s="184">
        <f t="shared" si="71"/>
        <v>0</v>
      </c>
    </row>
    <row r="573" spans="1:6" x14ac:dyDescent="0.3">
      <c r="A573" s="396">
        <v>9</v>
      </c>
      <c r="B573" s="397" t="s">
        <v>550</v>
      </c>
      <c r="C573" s="16"/>
      <c r="D573" s="128"/>
      <c r="E573" s="15"/>
      <c r="F573" s="184">
        <f t="shared" si="71"/>
        <v>0</v>
      </c>
    </row>
    <row r="574" spans="1:6" x14ac:dyDescent="0.3">
      <c r="A574" s="369">
        <v>9.1</v>
      </c>
      <c r="B574" s="278" t="s">
        <v>95</v>
      </c>
      <c r="C574" s="16">
        <v>64.599999999999994</v>
      </c>
      <c r="D574" s="128" t="s">
        <v>11</v>
      </c>
      <c r="E574" s="15"/>
      <c r="F574" s="184">
        <f t="shared" si="71"/>
        <v>0</v>
      </c>
    </row>
    <row r="575" spans="1:6" x14ac:dyDescent="0.3">
      <c r="A575" s="296"/>
      <c r="B575" s="278"/>
      <c r="C575" s="16"/>
      <c r="D575" s="128"/>
      <c r="E575" s="15"/>
      <c r="F575" s="184">
        <f t="shared" si="71"/>
        <v>0</v>
      </c>
    </row>
    <row r="576" spans="1:6" x14ac:dyDescent="0.3">
      <c r="A576" s="404">
        <v>9.1999999999999993</v>
      </c>
      <c r="B576" s="397" t="s">
        <v>201</v>
      </c>
      <c r="C576" s="16"/>
      <c r="D576" s="128"/>
      <c r="E576" s="15"/>
      <c r="F576" s="184">
        <f t="shared" si="71"/>
        <v>0</v>
      </c>
    </row>
    <row r="577" spans="1:6" x14ac:dyDescent="0.3">
      <c r="A577" s="373" t="s">
        <v>213</v>
      </c>
      <c r="B577" s="278" t="s">
        <v>187</v>
      </c>
      <c r="C577" s="16">
        <v>25.74</v>
      </c>
      <c r="D577" s="128" t="s">
        <v>5</v>
      </c>
      <c r="E577" s="15"/>
      <c r="F577" s="184">
        <f t="shared" si="71"/>
        <v>0</v>
      </c>
    </row>
    <row r="578" spans="1:6" x14ac:dyDescent="0.3">
      <c r="A578" s="373" t="s">
        <v>214</v>
      </c>
      <c r="B578" s="278" t="s">
        <v>1485</v>
      </c>
      <c r="C578" s="16">
        <v>10.01</v>
      </c>
      <c r="D578" s="128" t="s">
        <v>6</v>
      </c>
      <c r="E578" s="15"/>
      <c r="F578" s="184">
        <f t="shared" si="71"/>
        <v>0</v>
      </c>
    </row>
    <row r="579" spans="1:6" ht="26.4" x14ac:dyDescent="0.3">
      <c r="A579" s="377" t="s">
        <v>518</v>
      </c>
      <c r="B579" s="421" t="s">
        <v>786</v>
      </c>
      <c r="C579" s="217">
        <v>18.88</v>
      </c>
      <c r="D579" s="422" t="s">
        <v>18</v>
      </c>
      <c r="E579" s="1304"/>
      <c r="F579" s="286">
        <f t="shared" si="71"/>
        <v>0</v>
      </c>
    </row>
    <row r="580" spans="1:6" x14ac:dyDescent="0.3">
      <c r="A580" s="296"/>
      <c r="B580" s="278"/>
      <c r="C580" s="16"/>
      <c r="D580" s="128"/>
      <c r="E580" s="15"/>
      <c r="F580" s="184">
        <f t="shared" si="71"/>
        <v>0</v>
      </c>
    </row>
    <row r="581" spans="1:6" x14ac:dyDescent="0.3">
      <c r="A581" s="404">
        <v>9.3000000000000007</v>
      </c>
      <c r="B581" s="397" t="s">
        <v>198</v>
      </c>
      <c r="C581" s="16"/>
      <c r="D581" s="128"/>
      <c r="E581" s="15"/>
      <c r="F581" s="184">
        <f t="shared" si="71"/>
        <v>0</v>
      </c>
    </row>
    <row r="582" spans="1:6" x14ac:dyDescent="0.3">
      <c r="A582" s="373" t="s">
        <v>519</v>
      </c>
      <c r="B582" s="278" t="s">
        <v>520</v>
      </c>
      <c r="C582" s="16">
        <v>5.67</v>
      </c>
      <c r="D582" s="128" t="s">
        <v>8</v>
      </c>
      <c r="E582" s="15"/>
      <c r="F582" s="184">
        <f t="shared" si="71"/>
        <v>0</v>
      </c>
    </row>
    <row r="583" spans="1:6" x14ac:dyDescent="0.3">
      <c r="A583" s="373" t="s">
        <v>521</v>
      </c>
      <c r="B583" s="278" t="s">
        <v>522</v>
      </c>
      <c r="C583" s="16">
        <v>1.53</v>
      </c>
      <c r="D583" s="128" t="s">
        <v>8</v>
      </c>
      <c r="E583" s="15"/>
      <c r="F583" s="184">
        <f t="shared" si="71"/>
        <v>0</v>
      </c>
    </row>
    <row r="584" spans="1:6" x14ac:dyDescent="0.3">
      <c r="A584" s="373" t="s">
        <v>523</v>
      </c>
      <c r="B584" s="278" t="s">
        <v>524</v>
      </c>
      <c r="C584" s="16">
        <v>1.22</v>
      </c>
      <c r="D584" s="128" t="s">
        <v>8</v>
      </c>
      <c r="E584" s="15"/>
      <c r="F584" s="184">
        <f t="shared" si="71"/>
        <v>0</v>
      </c>
    </row>
    <row r="585" spans="1:6" x14ac:dyDescent="0.3">
      <c r="A585" s="373" t="s">
        <v>525</v>
      </c>
      <c r="B585" s="278" t="s">
        <v>526</v>
      </c>
      <c r="C585" s="16">
        <v>2.29</v>
      </c>
      <c r="D585" s="128" t="s">
        <v>8</v>
      </c>
      <c r="E585" s="15"/>
      <c r="F585" s="184">
        <f t="shared" si="71"/>
        <v>0</v>
      </c>
    </row>
    <row r="586" spans="1:6" x14ac:dyDescent="0.3">
      <c r="A586" s="373" t="s">
        <v>527</v>
      </c>
      <c r="B586" s="278" t="s">
        <v>528</v>
      </c>
      <c r="C586" s="16">
        <v>1.51</v>
      </c>
      <c r="D586" s="128" t="s">
        <v>8</v>
      </c>
      <c r="E586" s="15"/>
      <c r="F586" s="184">
        <f t="shared" si="71"/>
        <v>0</v>
      </c>
    </row>
    <row r="587" spans="1:6" x14ac:dyDescent="0.3">
      <c r="A587" s="296"/>
      <c r="B587" s="278"/>
      <c r="C587" s="16"/>
      <c r="D587" s="128"/>
      <c r="E587" s="15"/>
      <c r="F587" s="184">
        <f t="shared" si="71"/>
        <v>0</v>
      </c>
    </row>
    <row r="588" spans="1:6" x14ac:dyDescent="0.3">
      <c r="A588" s="404">
        <v>9.4</v>
      </c>
      <c r="B588" s="397" t="s">
        <v>199</v>
      </c>
      <c r="C588" s="16"/>
      <c r="D588" s="128"/>
      <c r="E588" s="15"/>
      <c r="F588" s="184">
        <f t="shared" si="71"/>
        <v>0</v>
      </c>
    </row>
    <row r="589" spans="1:6" x14ac:dyDescent="0.3">
      <c r="A589" s="373" t="s">
        <v>529</v>
      </c>
      <c r="B589" s="278" t="s">
        <v>176</v>
      </c>
      <c r="C589" s="16">
        <v>34.32</v>
      </c>
      <c r="D589" s="128" t="s">
        <v>9</v>
      </c>
      <c r="E589" s="15"/>
      <c r="F589" s="184">
        <f t="shared" si="71"/>
        <v>0</v>
      </c>
    </row>
    <row r="590" spans="1:6" x14ac:dyDescent="0.3">
      <c r="A590" s="373" t="s">
        <v>530</v>
      </c>
      <c r="B590" s="278" t="s">
        <v>195</v>
      </c>
      <c r="C590" s="16">
        <v>91.52</v>
      </c>
      <c r="D590" s="128" t="s">
        <v>9</v>
      </c>
      <c r="E590" s="15"/>
      <c r="F590" s="184">
        <f t="shared" si="71"/>
        <v>0</v>
      </c>
    </row>
    <row r="591" spans="1:6" x14ac:dyDescent="0.3">
      <c r="A591" s="296"/>
      <c r="B591" s="278"/>
      <c r="C591" s="16"/>
      <c r="D591" s="128"/>
      <c r="E591" s="15"/>
      <c r="F591" s="184">
        <f t="shared" si="71"/>
        <v>0</v>
      </c>
    </row>
    <row r="592" spans="1:6" x14ac:dyDescent="0.3">
      <c r="A592" s="404">
        <v>9.5</v>
      </c>
      <c r="B592" s="397" t="s">
        <v>200</v>
      </c>
      <c r="C592" s="16"/>
      <c r="D592" s="128"/>
      <c r="E592" s="15"/>
      <c r="F592" s="184">
        <f t="shared" si="71"/>
        <v>0</v>
      </c>
    </row>
    <row r="593" spans="1:6" x14ac:dyDescent="0.3">
      <c r="A593" s="373" t="s">
        <v>531</v>
      </c>
      <c r="B593" s="278" t="s">
        <v>20</v>
      </c>
      <c r="C593" s="16">
        <v>58.74</v>
      </c>
      <c r="D593" s="128" t="s">
        <v>9</v>
      </c>
      <c r="E593" s="15"/>
      <c r="F593" s="184">
        <f t="shared" si="71"/>
        <v>0</v>
      </c>
    </row>
    <row r="594" spans="1:6" x14ac:dyDescent="0.3">
      <c r="A594" s="373" t="s">
        <v>532</v>
      </c>
      <c r="B594" s="278" t="s">
        <v>57</v>
      </c>
      <c r="C594" s="16">
        <v>58.74</v>
      </c>
      <c r="D594" s="128" t="s">
        <v>9</v>
      </c>
      <c r="E594" s="15"/>
      <c r="F594" s="184">
        <f t="shared" si="71"/>
        <v>0</v>
      </c>
    </row>
    <row r="595" spans="1:6" x14ac:dyDescent="0.3">
      <c r="A595" s="373" t="s">
        <v>533</v>
      </c>
      <c r="B595" s="278" t="s">
        <v>24</v>
      </c>
      <c r="C595" s="16">
        <v>351.2</v>
      </c>
      <c r="D595" s="128" t="s">
        <v>11</v>
      </c>
      <c r="E595" s="15"/>
      <c r="F595" s="184">
        <f t="shared" si="71"/>
        <v>0</v>
      </c>
    </row>
    <row r="596" spans="1:6" x14ac:dyDescent="0.3">
      <c r="A596" s="296"/>
      <c r="B596" s="278"/>
      <c r="C596" s="16"/>
      <c r="D596" s="128"/>
      <c r="E596" s="15"/>
      <c r="F596" s="184">
        <f t="shared" si="71"/>
        <v>0</v>
      </c>
    </row>
    <row r="597" spans="1:6" x14ac:dyDescent="0.3">
      <c r="A597" s="404">
        <v>9.6</v>
      </c>
      <c r="B597" s="397" t="s">
        <v>551</v>
      </c>
      <c r="C597" s="16"/>
      <c r="D597" s="128"/>
      <c r="E597" s="15"/>
      <c r="F597" s="184">
        <f t="shared" si="71"/>
        <v>0</v>
      </c>
    </row>
    <row r="598" spans="1:6" x14ac:dyDescent="0.3">
      <c r="A598" s="373" t="s">
        <v>534</v>
      </c>
      <c r="B598" s="278" t="s">
        <v>171</v>
      </c>
      <c r="C598" s="16">
        <v>58.74</v>
      </c>
      <c r="D598" s="128" t="s">
        <v>9</v>
      </c>
      <c r="E598" s="15"/>
      <c r="F598" s="184">
        <f t="shared" si="71"/>
        <v>0</v>
      </c>
    </row>
    <row r="599" spans="1:6" x14ac:dyDescent="0.3">
      <c r="A599" s="373" t="s">
        <v>535</v>
      </c>
      <c r="B599" s="278" t="s">
        <v>79</v>
      </c>
      <c r="C599" s="16">
        <v>58.74</v>
      </c>
      <c r="D599" s="128" t="s">
        <v>9</v>
      </c>
      <c r="E599" s="15"/>
      <c r="F599" s="184">
        <f t="shared" si="71"/>
        <v>0</v>
      </c>
    </row>
    <row r="600" spans="1:6" x14ac:dyDescent="0.3">
      <c r="A600" s="296"/>
      <c r="B600" s="278"/>
      <c r="C600" s="16"/>
      <c r="D600" s="128"/>
      <c r="E600" s="15"/>
      <c r="F600" s="184">
        <f t="shared" si="71"/>
        <v>0</v>
      </c>
    </row>
    <row r="601" spans="1:6" x14ac:dyDescent="0.3">
      <c r="A601" s="404">
        <v>9.6999999999999993</v>
      </c>
      <c r="B601" s="397" t="s">
        <v>94</v>
      </c>
      <c r="C601" s="16"/>
      <c r="D601" s="128"/>
      <c r="E601" s="15"/>
      <c r="F601" s="184">
        <f t="shared" si="71"/>
        <v>0</v>
      </c>
    </row>
    <row r="602" spans="1:6" x14ac:dyDescent="0.3">
      <c r="A602" s="373" t="s">
        <v>536</v>
      </c>
      <c r="B602" s="278" t="s">
        <v>537</v>
      </c>
      <c r="C602" s="16">
        <v>60.6</v>
      </c>
      <c r="D602" s="128" t="s">
        <v>11</v>
      </c>
      <c r="E602" s="15"/>
      <c r="F602" s="184">
        <f t="shared" si="71"/>
        <v>0</v>
      </c>
    </row>
    <row r="603" spans="1:6" ht="26.4" x14ac:dyDescent="0.3">
      <c r="A603" s="373" t="s">
        <v>538</v>
      </c>
      <c r="B603" s="17" t="s">
        <v>197</v>
      </c>
      <c r="C603" s="16">
        <v>1</v>
      </c>
      <c r="D603" s="128" t="s">
        <v>10</v>
      </c>
      <c r="E603" s="15"/>
      <c r="F603" s="184">
        <f t="shared" si="71"/>
        <v>0</v>
      </c>
    </row>
    <row r="604" spans="1:6" x14ac:dyDescent="0.3">
      <c r="A604" s="296"/>
      <c r="B604" s="278"/>
      <c r="C604" s="16"/>
      <c r="D604" s="128"/>
      <c r="E604" s="15"/>
      <c r="F604" s="184">
        <f t="shared" si="71"/>
        <v>0</v>
      </c>
    </row>
    <row r="605" spans="1:6" x14ac:dyDescent="0.3">
      <c r="A605" s="423">
        <v>10</v>
      </c>
      <c r="B605" s="278" t="s">
        <v>138</v>
      </c>
      <c r="C605" s="16">
        <v>223</v>
      </c>
      <c r="D605" s="128" t="s">
        <v>9</v>
      </c>
      <c r="E605" s="15"/>
      <c r="F605" s="184">
        <f t="shared" si="71"/>
        <v>0</v>
      </c>
    </row>
    <row r="606" spans="1:6" x14ac:dyDescent="0.3">
      <c r="A606" s="423"/>
      <c r="B606" s="278"/>
      <c r="C606" s="16"/>
      <c r="D606" s="128"/>
      <c r="E606" s="15"/>
      <c r="F606" s="184">
        <f t="shared" si="71"/>
        <v>0</v>
      </c>
    </row>
    <row r="607" spans="1:6" x14ac:dyDescent="0.3">
      <c r="A607" s="423">
        <v>11</v>
      </c>
      <c r="B607" s="278" t="s">
        <v>1598</v>
      </c>
      <c r="C607" s="16">
        <v>1</v>
      </c>
      <c r="D607" s="128" t="s">
        <v>10</v>
      </c>
      <c r="E607" s="15"/>
      <c r="F607" s="184">
        <f t="shared" si="71"/>
        <v>0</v>
      </c>
    </row>
    <row r="608" spans="1:6" x14ac:dyDescent="0.3">
      <c r="A608" s="255"/>
      <c r="B608" s="256" t="s">
        <v>375</v>
      </c>
      <c r="C608" s="257"/>
      <c r="D608" s="257"/>
      <c r="E608" s="1300"/>
      <c r="F608" s="258">
        <f>SUM(F442:F607)</f>
        <v>0</v>
      </c>
    </row>
    <row r="609" spans="1:6" x14ac:dyDescent="0.3">
      <c r="A609" s="202"/>
      <c r="B609" s="221"/>
      <c r="C609" s="204"/>
      <c r="D609" s="205"/>
      <c r="E609" s="1290"/>
      <c r="F609" s="206"/>
    </row>
    <row r="610" spans="1:6" x14ac:dyDescent="0.3">
      <c r="A610" s="424" t="s">
        <v>376</v>
      </c>
      <c r="B610" s="425" t="s">
        <v>244</v>
      </c>
      <c r="C610" s="426"/>
      <c r="D610" s="427"/>
      <c r="E610" s="1323"/>
      <c r="F610" s="428"/>
    </row>
    <row r="611" spans="1:6" x14ac:dyDescent="0.3">
      <c r="A611" s="429"/>
      <c r="B611" s="430"/>
      <c r="C611" s="426"/>
      <c r="D611" s="427"/>
      <c r="E611" s="1323"/>
      <c r="F611" s="428"/>
    </row>
    <row r="612" spans="1:6" x14ac:dyDescent="0.3">
      <c r="A612" s="431">
        <v>1</v>
      </c>
      <c r="B612" s="432" t="s">
        <v>185</v>
      </c>
      <c r="C612" s="433"/>
      <c r="D612" s="433"/>
      <c r="E612" s="1324"/>
      <c r="F612" s="434"/>
    </row>
    <row r="613" spans="1:6" x14ac:dyDescent="0.3">
      <c r="A613" s="435">
        <f>+A612+0.1</f>
        <v>1.1000000000000001</v>
      </c>
      <c r="B613" s="433" t="s">
        <v>638</v>
      </c>
      <c r="C613" s="16">
        <v>4749.55</v>
      </c>
      <c r="D613" s="436" t="s">
        <v>11</v>
      </c>
      <c r="E613" s="1325"/>
      <c r="F613" s="184">
        <f>ROUND(C613*E613,2)</f>
        <v>0</v>
      </c>
    </row>
    <row r="614" spans="1:6" x14ac:dyDescent="0.3">
      <c r="A614" s="431"/>
      <c r="B614" s="382"/>
      <c r="C614" s="16"/>
      <c r="D614" s="436"/>
      <c r="E614" s="1325"/>
      <c r="F614" s="184"/>
    </row>
    <row r="615" spans="1:6" x14ac:dyDescent="0.3">
      <c r="A615" s="437">
        <v>2</v>
      </c>
      <c r="B615" s="150" t="s">
        <v>17</v>
      </c>
      <c r="C615" s="37"/>
      <c r="D615" s="438"/>
      <c r="E615" s="1321"/>
      <c r="F615" s="439">
        <f>ROUND(C615*E615,2)</f>
        <v>0</v>
      </c>
    </row>
    <row r="616" spans="1:6" x14ac:dyDescent="0.3">
      <c r="A616" s="440">
        <f>+A615+0.1</f>
        <v>2.1</v>
      </c>
      <c r="B616" s="27" t="s">
        <v>228</v>
      </c>
      <c r="C616" s="37">
        <v>3422.25</v>
      </c>
      <c r="D616" s="436" t="s">
        <v>5</v>
      </c>
      <c r="E616" s="1326"/>
      <c r="F616" s="439">
        <f>ROUND(C616*E616,2)</f>
        <v>0</v>
      </c>
    </row>
    <row r="617" spans="1:6" x14ac:dyDescent="0.3">
      <c r="A617" s="440">
        <f t="shared" ref="A617:A619" si="72">+A616+0.1</f>
        <v>2.2000000000000002</v>
      </c>
      <c r="B617" s="433" t="s">
        <v>202</v>
      </c>
      <c r="C617" s="37">
        <v>332.46</v>
      </c>
      <c r="D617" s="436" t="s">
        <v>33</v>
      </c>
      <c r="E617" s="1321"/>
      <c r="F617" s="439">
        <f>ROUND(C617*E617,2)</f>
        <v>0</v>
      </c>
    </row>
    <row r="618" spans="1:6" ht="26.4" x14ac:dyDescent="0.3">
      <c r="A618" s="440">
        <f t="shared" si="72"/>
        <v>2.2999999999999998</v>
      </c>
      <c r="B618" s="17" t="s">
        <v>230</v>
      </c>
      <c r="C618" s="271">
        <v>2901.68</v>
      </c>
      <c r="D618" s="436" t="s">
        <v>6</v>
      </c>
      <c r="E618" s="1321"/>
      <c r="F618" s="439">
        <f t="shared" ref="F618:F619" si="73">ROUND(C618*E618,2)</f>
        <v>0</v>
      </c>
    </row>
    <row r="619" spans="1:6" ht="26.4" x14ac:dyDescent="0.3">
      <c r="A619" s="440">
        <f t="shared" si="72"/>
        <v>2.4</v>
      </c>
      <c r="B619" s="17" t="s">
        <v>231</v>
      </c>
      <c r="C619" s="37">
        <v>624.67999999999995</v>
      </c>
      <c r="D619" s="436" t="s">
        <v>18</v>
      </c>
      <c r="E619" s="1321"/>
      <c r="F619" s="439">
        <f t="shared" si="73"/>
        <v>0</v>
      </c>
    </row>
    <row r="620" spans="1:6" x14ac:dyDescent="0.3">
      <c r="A620" s="440"/>
      <c r="B620" s="17"/>
      <c r="C620" s="37"/>
      <c r="D620" s="436"/>
      <c r="E620" s="1321"/>
      <c r="F620" s="439"/>
    </row>
    <row r="621" spans="1:6" x14ac:dyDescent="0.3">
      <c r="A621" s="441">
        <v>3</v>
      </c>
      <c r="B621" s="442" t="s">
        <v>255</v>
      </c>
      <c r="C621" s="443"/>
      <c r="D621" s="436"/>
      <c r="E621" s="1321"/>
      <c r="F621" s="439">
        <f t="shared" ref="F621:F623" si="74">ROUND(C621*E621,2)</f>
        <v>0</v>
      </c>
    </row>
    <row r="622" spans="1:6" x14ac:dyDescent="0.3">
      <c r="A622" s="444">
        <f>+A621+0.1</f>
        <v>3.1</v>
      </c>
      <c r="B622" s="335" t="s">
        <v>256</v>
      </c>
      <c r="C622" s="16">
        <v>729.51</v>
      </c>
      <c r="D622" s="436" t="s">
        <v>11</v>
      </c>
      <c r="E622" s="1321"/>
      <c r="F622" s="439">
        <f t="shared" si="74"/>
        <v>0</v>
      </c>
    </row>
    <row r="623" spans="1:6" x14ac:dyDescent="0.3">
      <c r="A623" s="444">
        <f>+A622+0.1</f>
        <v>3.2</v>
      </c>
      <c r="B623" s="335" t="s">
        <v>257</v>
      </c>
      <c r="C623" s="16">
        <v>4115.03</v>
      </c>
      <c r="D623" s="436" t="s">
        <v>11</v>
      </c>
      <c r="E623" s="1321"/>
      <c r="F623" s="439">
        <f t="shared" si="74"/>
        <v>0</v>
      </c>
    </row>
    <row r="624" spans="1:6" x14ac:dyDescent="0.3">
      <c r="A624" s="444"/>
      <c r="B624" s="335"/>
      <c r="C624" s="16"/>
      <c r="D624" s="436"/>
      <c r="E624" s="1321"/>
      <c r="F624" s="439"/>
    </row>
    <row r="625" spans="1:6" x14ac:dyDescent="0.3">
      <c r="A625" s="441">
        <v>4</v>
      </c>
      <c r="B625" s="442" t="s">
        <v>234</v>
      </c>
      <c r="C625" s="16"/>
      <c r="D625" s="436"/>
      <c r="E625" s="1321"/>
      <c r="F625" s="439">
        <f t="shared" ref="F625:F627" si="75">ROUND(C625*E625,2)</f>
        <v>0</v>
      </c>
    </row>
    <row r="626" spans="1:6" x14ac:dyDescent="0.3">
      <c r="A626" s="444">
        <f>+A625+0.1</f>
        <v>4.0999999999999996</v>
      </c>
      <c r="B626" s="335" t="s">
        <v>647</v>
      </c>
      <c r="C626" s="16">
        <v>715.21</v>
      </c>
      <c r="D626" s="436" t="s">
        <v>11</v>
      </c>
      <c r="E626" s="1327"/>
      <c r="F626" s="439">
        <f t="shared" si="75"/>
        <v>0</v>
      </c>
    </row>
    <row r="627" spans="1:6" x14ac:dyDescent="0.3">
      <c r="A627" s="444">
        <f>+A626+0.1</f>
        <v>4.2</v>
      </c>
      <c r="B627" s="335" t="s">
        <v>259</v>
      </c>
      <c r="C627" s="16">
        <v>4034.34</v>
      </c>
      <c r="D627" s="436" t="s">
        <v>11</v>
      </c>
      <c r="E627" s="1328"/>
      <c r="F627" s="439">
        <f t="shared" si="75"/>
        <v>0</v>
      </c>
    </row>
    <row r="628" spans="1:6" x14ac:dyDescent="0.3">
      <c r="A628" s="441"/>
      <c r="B628" s="442"/>
      <c r="C628" s="443"/>
      <c r="D628" s="436"/>
      <c r="E628" s="1321"/>
      <c r="F628" s="439"/>
    </row>
    <row r="629" spans="1:6" x14ac:dyDescent="0.3">
      <c r="A629" s="441">
        <v>5</v>
      </c>
      <c r="B629" s="432" t="s">
        <v>203</v>
      </c>
      <c r="C629" s="16"/>
      <c r="D629" s="436"/>
      <c r="E629" s="1321"/>
      <c r="F629" s="439">
        <f>ROUND(C629*E629,2)</f>
        <v>0</v>
      </c>
    </row>
    <row r="630" spans="1:6" x14ac:dyDescent="0.3">
      <c r="A630" s="444">
        <f>+A629+0.1</f>
        <v>5.0999999999999996</v>
      </c>
      <c r="B630" s="335" t="s">
        <v>647</v>
      </c>
      <c r="C630" s="16">
        <v>715.21</v>
      </c>
      <c r="D630" s="436" t="s">
        <v>11</v>
      </c>
      <c r="E630" s="1321"/>
      <c r="F630" s="439">
        <f>ROUND(C630*E630,2)</f>
        <v>0</v>
      </c>
    </row>
    <row r="631" spans="1:6" x14ac:dyDescent="0.3">
      <c r="A631" s="444">
        <f>+A630+0.1</f>
        <v>5.2</v>
      </c>
      <c r="B631" s="335" t="s">
        <v>259</v>
      </c>
      <c r="C631" s="16">
        <v>4034.34</v>
      </c>
      <c r="D631" s="436" t="s">
        <v>11</v>
      </c>
      <c r="E631" s="1328"/>
      <c r="F631" s="439">
        <f t="shared" ref="F631" si="76">ROUND(C631*E631,2)</f>
        <v>0</v>
      </c>
    </row>
    <row r="632" spans="1:6" x14ac:dyDescent="0.3">
      <c r="A632" s="445"/>
      <c r="B632" s="335"/>
      <c r="C632" s="16"/>
      <c r="D632" s="436"/>
      <c r="E632" s="1321"/>
      <c r="F632" s="439"/>
    </row>
    <row r="633" spans="1:6" x14ac:dyDescent="0.3">
      <c r="A633" s="446">
        <v>6</v>
      </c>
      <c r="B633" s="432" t="s">
        <v>1479</v>
      </c>
      <c r="C633" s="16">
        <v>15</v>
      </c>
      <c r="D633" s="436" t="s">
        <v>106</v>
      </c>
      <c r="E633" s="1321"/>
      <c r="F633" s="439">
        <f>+E633*C633/100</f>
        <v>0</v>
      </c>
    </row>
    <row r="634" spans="1:6" x14ac:dyDescent="0.3">
      <c r="A634" s="446"/>
      <c r="B634" s="432"/>
      <c r="C634" s="16"/>
      <c r="D634" s="436"/>
      <c r="E634" s="1321"/>
      <c r="F634" s="439"/>
    </row>
    <row r="635" spans="1:6" x14ac:dyDescent="0.3">
      <c r="A635" s="446">
        <v>7</v>
      </c>
      <c r="B635" s="432" t="s">
        <v>260</v>
      </c>
      <c r="C635" s="16"/>
      <c r="D635" s="436"/>
      <c r="E635" s="1321"/>
      <c r="F635" s="439"/>
    </row>
    <row r="636" spans="1:6" x14ac:dyDescent="0.3">
      <c r="A636" s="447">
        <v>7.1</v>
      </c>
      <c r="B636" s="448" t="s">
        <v>650</v>
      </c>
      <c r="C636" s="37">
        <v>482</v>
      </c>
      <c r="D636" s="436" t="s">
        <v>10</v>
      </c>
      <c r="E636" s="1326"/>
      <c r="F636" s="439">
        <f>ROUND(C636*E636,2)</f>
        <v>0</v>
      </c>
    </row>
    <row r="637" spans="1:6" x14ac:dyDescent="0.3">
      <c r="A637" s="449"/>
      <c r="B637" s="450"/>
      <c r="C637" s="217"/>
      <c r="D637" s="451"/>
      <c r="E637" s="1329"/>
      <c r="F637" s="452"/>
    </row>
    <row r="638" spans="1:6" ht="66" x14ac:dyDescent="0.3">
      <c r="A638" s="56">
        <v>8</v>
      </c>
      <c r="B638" s="153" t="s">
        <v>642</v>
      </c>
      <c r="C638" s="271">
        <v>4749.55</v>
      </c>
      <c r="D638" s="436" t="s">
        <v>11</v>
      </c>
      <c r="E638" s="1321"/>
      <c r="F638" s="439">
        <f>ROUND(C638*E638,2)</f>
        <v>0</v>
      </c>
    </row>
    <row r="639" spans="1:6" x14ac:dyDescent="0.3">
      <c r="A639" s="453"/>
      <c r="B639" s="454"/>
      <c r="C639" s="271"/>
      <c r="D639" s="436"/>
      <c r="E639" s="1321"/>
      <c r="F639" s="455">
        <f>ROUND(C639*E639,2)</f>
        <v>0</v>
      </c>
    </row>
    <row r="640" spans="1:6" ht="26.4" x14ac:dyDescent="0.3">
      <c r="A640" s="63">
        <v>9</v>
      </c>
      <c r="B640" s="17" t="s">
        <v>263</v>
      </c>
      <c r="C640" s="271">
        <v>4749.55</v>
      </c>
      <c r="D640" s="436" t="s">
        <v>11</v>
      </c>
      <c r="E640" s="1321"/>
      <c r="F640" s="439">
        <f>ROUND(C640*E640,2)</f>
        <v>0</v>
      </c>
    </row>
    <row r="641" spans="1:6" x14ac:dyDescent="0.3">
      <c r="A641" s="255"/>
      <c r="B641" s="256" t="s">
        <v>377</v>
      </c>
      <c r="C641" s="257"/>
      <c r="D641" s="257"/>
      <c r="E641" s="1300"/>
      <c r="F641" s="258">
        <f>SUM(F612:F640)</f>
        <v>0</v>
      </c>
    </row>
    <row r="642" spans="1:6" x14ac:dyDescent="0.3">
      <c r="A642" s="202"/>
      <c r="B642" s="221"/>
      <c r="C642" s="204"/>
      <c r="D642" s="205"/>
      <c r="E642" s="1290"/>
      <c r="F642" s="206"/>
    </row>
    <row r="643" spans="1:6" x14ac:dyDescent="0.3">
      <c r="A643" s="255"/>
      <c r="B643" s="256" t="s">
        <v>1486</v>
      </c>
      <c r="C643" s="257"/>
      <c r="D643" s="257"/>
      <c r="E643" s="1300"/>
      <c r="F643" s="258">
        <f>+F641+F608+F437+F408+F162</f>
        <v>0</v>
      </c>
    </row>
    <row r="644" spans="1:6" x14ac:dyDescent="0.3">
      <c r="A644" s="202"/>
      <c r="B644" s="221"/>
      <c r="C644" s="204"/>
      <c r="D644" s="205"/>
      <c r="E644" s="1290"/>
      <c r="F644" s="206"/>
    </row>
    <row r="645" spans="1:6" x14ac:dyDescent="0.3">
      <c r="A645" s="208" t="s">
        <v>158</v>
      </c>
      <c r="B645" s="456" t="s">
        <v>245</v>
      </c>
      <c r="C645" s="204"/>
      <c r="D645" s="205"/>
      <c r="E645" s="1290"/>
      <c r="F645" s="206"/>
    </row>
    <row r="646" spans="1:6" x14ac:dyDescent="0.3">
      <c r="A646" s="202"/>
      <c r="B646" s="221"/>
      <c r="C646" s="204"/>
      <c r="D646" s="205"/>
      <c r="E646" s="1290"/>
      <c r="F646" s="206"/>
    </row>
    <row r="647" spans="1:6" x14ac:dyDescent="0.3">
      <c r="A647" s="222" t="s">
        <v>378</v>
      </c>
      <c r="B647" s="223" t="s">
        <v>222</v>
      </c>
      <c r="C647" s="173"/>
      <c r="D647" s="224"/>
      <c r="E647" s="1295"/>
      <c r="F647" s="225"/>
    </row>
    <row r="648" spans="1:6" x14ac:dyDescent="0.3">
      <c r="A648" s="226"/>
      <c r="B648" s="227"/>
      <c r="C648" s="173"/>
      <c r="D648" s="224"/>
      <c r="E648" s="1295"/>
      <c r="F648" s="225"/>
    </row>
    <row r="649" spans="1:6" x14ac:dyDescent="0.3">
      <c r="A649" s="228">
        <v>1</v>
      </c>
      <c r="B649" s="229" t="s">
        <v>223</v>
      </c>
      <c r="C649" s="180">
        <v>50</v>
      </c>
      <c r="D649" s="230" t="s">
        <v>11</v>
      </c>
      <c r="E649" s="1295"/>
      <c r="F649" s="231">
        <f t="shared" ref="F649:F665" si="77">ROUND(C649*E649,2)</f>
        <v>0</v>
      </c>
    </row>
    <row r="650" spans="1:6" x14ac:dyDescent="0.3">
      <c r="A650" s="232"/>
      <c r="B650" s="227"/>
      <c r="C650" s="173"/>
      <c r="D650" s="230"/>
      <c r="E650" s="1296"/>
      <c r="F650" s="231">
        <f t="shared" si="77"/>
        <v>0</v>
      </c>
    </row>
    <row r="651" spans="1:6" x14ac:dyDescent="0.3">
      <c r="A651" s="171">
        <v>2</v>
      </c>
      <c r="B651" s="233" t="s">
        <v>17</v>
      </c>
      <c r="C651" s="173"/>
      <c r="D651" s="149"/>
      <c r="E651" s="1296"/>
      <c r="F651" s="231">
        <f t="shared" si="77"/>
        <v>0</v>
      </c>
    </row>
    <row r="652" spans="1:6" x14ac:dyDescent="0.3">
      <c r="A652" s="188">
        <f>+A651+0.1</f>
        <v>2.1</v>
      </c>
      <c r="B652" s="27" t="s">
        <v>228</v>
      </c>
      <c r="C652" s="180">
        <v>49</v>
      </c>
      <c r="D652" s="152" t="s">
        <v>5</v>
      </c>
      <c r="E652" s="1295"/>
      <c r="F652" s="231">
        <f t="shared" si="77"/>
        <v>0</v>
      </c>
    </row>
    <row r="653" spans="1:6" x14ac:dyDescent="0.3">
      <c r="A653" s="188">
        <f t="shared" ref="A653:A655" si="78">+A652+0.1</f>
        <v>2.2000000000000002</v>
      </c>
      <c r="B653" s="27" t="s">
        <v>202</v>
      </c>
      <c r="C653" s="180">
        <v>4</v>
      </c>
      <c r="D653" s="152" t="s">
        <v>33</v>
      </c>
      <c r="E653" s="1295"/>
      <c r="F653" s="231">
        <f t="shared" si="77"/>
        <v>0</v>
      </c>
    </row>
    <row r="654" spans="1:6" ht="26.4" x14ac:dyDescent="0.3">
      <c r="A654" s="188">
        <f t="shared" si="78"/>
        <v>2.2999999999999998</v>
      </c>
      <c r="B654" s="27" t="s">
        <v>230</v>
      </c>
      <c r="C654" s="180">
        <v>41.21</v>
      </c>
      <c r="D654" s="152" t="s">
        <v>6</v>
      </c>
      <c r="E654" s="1295"/>
      <c r="F654" s="231">
        <f t="shared" si="77"/>
        <v>0</v>
      </c>
    </row>
    <row r="655" spans="1:6" ht="26.4" x14ac:dyDescent="0.3">
      <c r="A655" s="188">
        <f t="shared" si="78"/>
        <v>2.4</v>
      </c>
      <c r="B655" s="27" t="s">
        <v>231</v>
      </c>
      <c r="C655" s="180">
        <v>21.5</v>
      </c>
      <c r="D655" s="152" t="s">
        <v>18</v>
      </c>
      <c r="E655" s="1295"/>
      <c r="F655" s="231">
        <f t="shared" si="77"/>
        <v>0</v>
      </c>
    </row>
    <row r="656" spans="1:6" x14ac:dyDescent="0.3">
      <c r="A656" s="240"/>
      <c r="B656" s="227"/>
      <c r="C656" s="241"/>
      <c r="D656" s="230"/>
      <c r="E656" s="1296"/>
      <c r="F656" s="231">
        <f t="shared" si="77"/>
        <v>0</v>
      </c>
    </row>
    <row r="657" spans="1:6" x14ac:dyDescent="0.3">
      <c r="A657" s="171">
        <v>3</v>
      </c>
      <c r="B657" s="229" t="s">
        <v>232</v>
      </c>
      <c r="C657" s="241"/>
      <c r="D657" s="230"/>
      <c r="E657" s="1296"/>
      <c r="F657" s="231">
        <f t="shared" si="77"/>
        <v>0</v>
      </c>
    </row>
    <row r="658" spans="1:6" x14ac:dyDescent="0.3">
      <c r="A658" s="188">
        <f>+A657+0.1</f>
        <v>3.1</v>
      </c>
      <c r="B658" s="244" t="s">
        <v>246</v>
      </c>
      <c r="C658" s="173">
        <v>51.5</v>
      </c>
      <c r="D658" s="230" t="s">
        <v>11</v>
      </c>
      <c r="E658" s="1295"/>
      <c r="F658" s="231">
        <f t="shared" si="77"/>
        <v>0</v>
      </c>
    </row>
    <row r="659" spans="1:6" x14ac:dyDescent="0.3">
      <c r="A659" s="245"/>
      <c r="B659" s="244"/>
      <c r="C659" s="173"/>
      <c r="D659" s="230"/>
      <c r="E659" s="1295"/>
      <c r="F659" s="231">
        <f t="shared" si="77"/>
        <v>0</v>
      </c>
    </row>
    <row r="660" spans="1:6" x14ac:dyDescent="0.3">
      <c r="A660" s="171">
        <v>4</v>
      </c>
      <c r="B660" s="229" t="s">
        <v>234</v>
      </c>
      <c r="C660" s="173"/>
      <c r="D660" s="230"/>
      <c r="E660" s="1295"/>
      <c r="F660" s="231">
        <f t="shared" si="77"/>
        <v>0</v>
      </c>
    </row>
    <row r="661" spans="1:6" x14ac:dyDescent="0.3">
      <c r="A661" s="188">
        <f>+A660+0.1</f>
        <v>4.0999999999999996</v>
      </c>
      <c r="B661" s="244" t="s">
        <v>247</v>
      </c>
      <c r="C661" s="173">
        <v>50</v>
      </c>
      <c r="D661" s="230" t="s">
        <v>11</v>
      </c>
      <c r="E661" s="1295"/>
      <c r="F661" s="231">
        <f t="shared" si="77"/>
        <v>0</v>
      </c>
    </row>
    <row r="662" spans="1:6" x14ac:dyDescent="0.3">
      <c r="A662" s="245"/>
      <c r="B662" s="244"/>
      <c r="C662" s="173"/>
      <c r="D662" s="230"/>
      <c r="E662" s="1295"/>
      <c r="F662" s="231">
        <f t="shared" si="77"/>
        <v>0</v>
      </c>
    </row>
    <row r="663" spans="1:6" x14ac:dyDescent="0.3">
      <c r="A663" s="171">
        <v>5</v>
      </c>
      <c r="B663" s="229" t="s">
        <v>203</v>
      </c>
      <c r="C663" s="173"/>
      <c r="D663" s="230"/>
      <c r="E663" s="1295"/>
      <c r="F663" s="231">
        <f t="shared" si="77"/>
        <v>0</v>
      </c>
    </row>
    <row r="664" spans="1:6" x14ac:dyDescent="0.3">
      <c r="A664" s="188">
        <f>+A663+0.1</f>
        <v>5.0999999999999996</v>
      </c>
      <c r="B664" s="244" t="s">
        <v>247</v>
      </c>
      <c r="C664" s="173">
        <v>50</v>
      </c>
      <c r="D664" s="230" t="s">
        <v>11</v>
      </c>
      <c r="E664" s="1295"/>
      <c r="F664" s="231">
        <f t="shared" si="77"/>
        <v>0</v>
      </c>
    </row>
    <row r="665" spans="1:6" x14ac:dyDescent="0.3">
      <c r="A665" s="245"/>
      <c r="B665" s="244"/>
      <c r="C665" s="173"/>
      <c r="D665" s="230"/>
      <c r="E665" s="1295"/>
      <c r="F665" s="231">
        <f t="shared" si="77"/>
        <v>0</v>
      </c>
    </row>
    <row r="666" spans="1:6" ht="26.4" x14ac:dyDescent="0.3">
      <c r="A666" s="246">
        <v>6</v>
      </c>
      <c r="B666" s="247" t="s">
        <v>236</v>
      </c>
      <c r="C666" s="173">
        <v>10</v>
      </c>
      <c r="D666" s="156" t="s">
        <v>106</v>
      </c>
      <c r="E666" s="1295"/>
      <c r="F666" s="231">
        <f>ROUND(C666*E666,2)/100</f>
        <v>0</v>
      </c>
    </row>
    <row r="667" spans="1:6" x14ac:dyDescent="0.3">
      <c r="A667" s="248"/>
      <c r="B667" s="249"/>
      <c r="C667" s="173"/>
      <c r="D667" s="230"/>
      <c r="E667" s="1295"/>
      <c r="F667" s="231">
        <f t="shared" ref="F667" si="79">ROUND(C667*E667,2)</f>
        <v>0</v>
      </c>
    </row>
    <row r="668" spans="1:6" x14ac:dyDescent="0.3">
      <c r="A668" s="457">
        <v>7</v>
      </c>
      <c r="B668" s="247" t="s">
        <v>237</v>
      </c>
      <c r="C668" s="173">
        <v>5</v>
      </c>
      <c r="D668" s="230" t="s">
        <v>106</v>
      </c>
      <c r="E668" s="1295"/>
      <c r="F668" s="231">
        <f>ROUND(C668*E668,2)/100</f>
        <v>0</v>
      </c>
    </row>
    <row r="669" spans="1:6" x14ac:dyDescent="0.3">
      <c r="A669" s="248"/>
      <c r="B669" s="27"/>
      <c r="C669" s="458"/>
      <c r="D669" s="250"/>
      <c r="E669" s="1295"/>
      <c r="F669" s="231"/>
    </row>
    <row r="670" spans="1:6" ht="66" x14ac:dyDescent="0.3">
      <c r="A670" s="61">
        <v>8</v>
      </c>
      <c r="B670" s="93" t="s">
        <v>241</v>
      </c>
      <c r="C670" s="173">
        <v>50</v>
      </c>
      <c r="D670" s="252" t="s">
        <v>11</v>
      </c>
      <c r="E670" s="1298"/>
      <c r="F670" s="231">
        <f t="shared" ref="F670:F672" si="80">ROUND(C670*E670,2)</f>
        <v>0</v>
      </c>
    </row>
    <row r="671" spans="1:6" x14ac:dyDescent="0.3">
      <c r="A671" s="253"/>
      <c r="B671" s="27"/>
      <c r="C671" s="254"/>
      <c r="D671" s="252"/>
      <c r="E671" s="1299"/>
      <c r="F671" s="231">
        <f t="shared" si="80"/>
        <v>0</v>
      </c>
    </row>
    <row r="672" spans="1:6" ht="26.4" x14ac:dyDescent="0.3">
      <c r="A672" s="61">
        <v>9</v>
      </c>
      <c r="B672" s="27" t="s">
        <v>242</v>
      </c>
      <c r="C672" s="173">
        <v>50</v>
      </c>
      <c r="D672" s="252" t="s">
        <v>11</v>
      </c>
      <c r="E672" s="1298"/>
      <c r="F672" s="231">
        <f t="shared" si="80"/>
        <v>0</v>
      </c>
    </row>
    <row r="673" spans="1:6" x14ac:dyDescent="0.3">
      <c r="A673" s="255"/>
      <c r="B673" s="256" t="s">
        <v>908</v>
      </c>
      <c r="C673" s="257"/>
      <c r="D673" s="257"/>
      <c r="E673" s="1300"/>
      <c r="F673" s="258">
        <f>SUM(F649:F672)</f>
        <v>0</v>
      </c>
    </row>
    <row r="674" spans="1:6" x14ac:dyDescent="0.3">
      <c r="A674" s="202"/>
      <c r="B674" s="221"/>
      <c r="C674" s="204"/>
      <c r="D674" s="205"/>
      <c r="E674" s="1290"/>
      <c r="F674" s="206"/>
    </row>
    <row r="675" spans="1:6" x14ac:dyDescent="0.3">
      <c r="A675" s="222" t="s">
        <v>379</v>
      </c>
      <c r="B675" s="259" t="s">
        <v>1562</v>
      </c>
      <c r="C675" s="241"/>
      <c r="D675" s="230"/>
      <c r="E675" s="1301"/>
      <c r="F675" s="260"/>
    </row>
    <row r="676" spans="1:6" x14ac:dyDescent="0.3">
      <c r="A676" s="202"/>
      <c r="B676" s="221"/>
      <c r="C676" s="204"/>
      <c r="D676" s="205"/>
      <c r="E676" s="1290"/>
      <c r="F676" s="206"/>
    </row>
    <row r="677" spans="1:6" x14ac:dyDescent="0.3">
      <c r="A677" s="64">
        <v>1</v>
      </c>
      <c r="B677" s="459" t="s">
        <v>185</v>
      </c>
      <c r="C677" s="174"/>
      <c r="D677" s="174"/>
      <c r="E677" s="33"/>
      <c r="F677" s="176"/>
    </row>
    <row r="678" spans="1:6" x14ac:dyDescent="0.3">
      <c r="A678" s="65">
        <v>1.1000000000000001</v>
      </c>
      <c r="B678" s="93" t="s">
        <v>264</v>
      </c>
      <c r="C678" s="180">
        <v>4</v>
      </c>
      <c r="D678" s="36" t="s">
        <v>265</v>
      </c>
      <c r="E678" s="26"/>
      <c r="F678" s="176">
        <f>ROUND(C678*E678,2)</f>
        <v>0</v>
      </c>
    </row>
    <row r="679" spans="1:6" x14ac:dyDescent="0.3">
      <c r="A679" s="60"/>
      <c r="B679" s="25"/>
      <c r="C679" s="23"/>
      <c r="D679" s="21"/>
      <c r="E679" s="24"/>
      <c r="F679" s="460"/>
    </row>
    <row r="680" spans="1:6" x14ac:dyDescent="0.3">
      <c r="A680" s="461">
        <v>2</v>
      </c>
      <c r="B680" s="459" t="s">
        <v>17</v>
      </c>
      <c r="C680" s="180"/>
      <c r="D680" s="174"/>
      <c r="E680" s="26"/>
      <c r="F680" s="176"/>
    </row>
    <row r="681" spans="1:6" x14ac:dyDescent="0.3">
      <c r="A681" s="462">
        <v>2.1</v>
      </c>
      <c r="B681" s="463" t="s">
        <v>266</v>
      </c>
      <c r="C681" s="28">
        <v>812.78</v>
      </c>
      <c r="D681" s="36" t="s">
        <v>5</v>
      </c>
      <c r="E681" s="1330"/>
      <c r="F681" s="176">
        <f>ROUND(C681*E681,2)</f>
        <v>0</v>
      </c>
    </row>
    <row r="682" spans="1:6" ht="26.4" x14ac:dyDescent="0.3">
      <c r="A682" s="462">
        <f t="shared" ref="A682" si="81">0.1+A681</f>
        <v>2.2000000000000002</v>
      </c>
      <c r="B682" s="27" t="s">
        <v>267</v>
      </c>
      <c r="C682" s="28">
        <v>279.77999999999997</v>
      </c>
      <c r="D682" s="36" t="s">
        <v>6</v>
      </c>
      <c r="E682" s="1330"/>
      <c r="F682" s="464">
        <f t="shared" ref="F682" si="82">ROUND(E682*C682,2)</f>
        <v>0</v>
      </c>
    </row>
    <row r="683" spans="1:6" ht="26.4" x14ac:dyDescent="0.3">
      <c r="A683" s="462">
        <v>2.2999999999999998</v>
      </c>
      <c r="B683" s="27" t="s">
        <v>268</v>
      </c>
      <c r="C683" s="28">
        <v>692.91</v>
      </c>
      <c r="D683" s="36" t="s">
        <v>18</v>
      </c>
      <c r="E683" s="1330"/>
      <c r="F683" s="176">
        <f>ROUND(C683*E683,2)</f>
        <v>0</v>
      </c>
    </row>
    <row r="684" spans="1:6" x14ac:dyDescent="0.3">
      <c r="A684" s="60"/>
      <c r="B684" s="25"/>
      <c r="C684" s="23"/>
      <c r="D684" s="21"/>
      <c r="E684" s="24"/>
      <c r="F684" s="460"/>
    </row>
    <row r="685" spans="1:6" x14ac:dyDescent="0.3">
      <c r="A685" s="461">
        <v>3</v>
      </c>
      <c r="B685" s="459" t="s">
        <v>269</v>
      </c>
      <c r="C685" s="180"/>
      <c r="D685" s="174"/>
      <c r="E685" s="32"/>
      <c r="F685" s="460"/>
    </row>
    <row r="686" spans="1:6" x14ac:dyDescent="0.3">
      <c r="A686" s="462">
        <v>3.1</v>
      </c>
      <c r="B686" s="174" t="s">
        <v>270</v>
      </c>
      <c r="C686" s="180">
        <v>22.29</v>
      </c>
      <c r="D686" s="36" t="s">
        <v>8</v>
      </c>
      <c r="E686" s="32"/>
      <c r="F686" s="465">
        <f t="shared" ref="F686:F714" si="83">ROUND(C686*E686,2)</f>
        <v>0</v>
      </c>
    </row>
    <row r="687" spans="1:6" x14ac:dyDescent="0.3">
      <c r="A687" s="462">
        <v>3.2</v>
      </c>
      <c r="B687" s="466" t="s">
        <v>271</v>
      </c>
      <c r="C687" s="180">
        <v>0.9</v>
      </c>
      <c r="D687" s="36" t="s">
        <v>8</v>
      </c>
      <c r="E687" s="32"/>
      <c r="F687" s="465">
        <f t="shared" si="83"/>
        <v>0</v>
      </c>
    </row>
    <row r="688" spans="1:6" x14ac:dyDescent="0.3">
      <c r="A688" s="467">
        <v>3.3</v>
      </c>
      <c r="B688" s="468" t="s">
        <v>272</v>
      </c>
      <c r="C688" s="236">
        <v>16.39</v>
      </c>
      <c r="D688" s="469" t="s">
        <v>8</v>
      </c>
      <c r="E688" s="97"/>
      <c r="F688" s="470">
        <f t="shared" si="83"/>
        <v>0</v>
      </c>
    </row>
    <row r="689" spans="1:6" x14ac:dyDescent="0.3">
      <c r="A689" s="462">
        <v>3.4</v>
      </c>
      <c r="B689" s="174" t="s">
        <v>273</v>
      </c>
      <c r="C689" s="180">
        <v>48.65</v>
      </c>
      <c r="D689" s="36" t="s">
        <v>8</v>
      </c>
      <c r="E689" s="32"/>
      <c r="F689" s="465">
        <f t="shared" si="83"/>
        <v>0</v>
      </c>
    </row>
    <row r="690" spans="1:6" x14ac:dyDescent="0.3">
      <c r="A690" s="462">
        <v>3.5</v>
      </c>
      <c r="B690" s="174" t="s">
        <v>274</v>
      </c>
      <c r="C690" s="180">
        <v>3</v>
      </c>
      <c r="D690" s="36" t="s">
        <v>8</v>
      </c>
      <c r="E690" s="32"/>
      <c r="F690" s="465">
        <f t="shared" si="83"/>
        <v>0</v>
      </c>
    </row>
    <row r="691" spans="1:6" x14ac:dyDescent="0.3">
      <c r="A691" s="462">
        <v>3.6</v>
      </c>
      <c r="B691" s="174" t="s">
        <v>275</v>
      </c>
      <c r="C691" s="180">
        <v>8.93</v>
      </c>
      <c r="D691" s="36" t="s">
        <v>8</v>
      </c>
      <c r="E691" s="32"/>
      <c r="F691" s="465">
        <f t="shared" si="83"/>
        <v>0</v>
      </c>
    </row>
    <row r="692" spans="1:6" x14ac:dyDescent="0.3">
      <c r="A692" s="462">
        <v>3.7</v>
      </c>
      <c r="B692" s="27" t="s">
        <v>276</v>
      </c>
      <c r="C692" s="180">
        <v>21.74</v>
      </c>
      <c r="D692" s="36" t="s">
        <v>8</v>
      </c>
      <c r="E692" s="32"/>
      <c r="F692" s="465">
        <f t="shared" si="83"/>
        <v>0</v>
      </c>
    </row>
    <row r="693" spans="1:6" x14ac:dyDescent="0.3">
      <c r="A693" s="462">
        <v>3.8</v>
      </c>
      <c r="B693" s="27" t="s">
        <v>277</v>
      </c>
      <c r="C693" s="180">
        <v>18.53</v>
      </c>
      <c r="D693" s="36" t="s">
        <v>8</v>
      </c>
      <c r="E693" s="32"/>
      <c r="F693" s="465">
        <f t="shared" si="83"/>
        <v>0</v>
      </c>
    </row>
    <row r="694" spans="1:6" x14ac:dyDescent="0.3">
      <c r="A694" s="462">
        <v>3.9</v>
      </c>
      <c r="B694" s="174" t="s">
        <v>278</v>
      </c>
      <c r="C694" s="180">
        <v>10.19</v>
      </c>
      <c r="D694" s="36" t="s">
        <v>8</v>
      </c>
      <c r="E694" s="32"/>
      <c r="F694" s="465">
        <f t="shared" si="83"/>
        <v>0</v>
      </c>
    </row>
    <row r="695" spans="1:6" x14ac:dyDescent="0.3">
      <c r="A695" s="471">
        <v>3.1</v>
      </c>
      <c r="B695" s="174" t="s">
        <v>279</v>
      </c>
      <c r="C695" s="180">
        <v>2.99</v>
      </c>
      <c r="D695" s="36" t="s">
        <v>8</v>
      </c>
      <c r="E695" s="32"/>
      <c r="F695" s="465">
        <f t="shared" si="83"/>
        <v>0</v>
      </c>
    </row>
    <row r="696" spans="1:6" x14ac:dyDescent="0.3">
      <c r="A696" s="471">
        <v>3.11</v>
      </c>
      <c r="B696" s="27" t="s">
        <v>280</v>
      </c>
      <c r="C696" s="180">
        <v>6.24</v>
      </c>
      <c r="D696" s="36" t="s">
        <v>8</v>
      </c>
      <c r="E696" s="32"/>
      <c r="F696" s="465">
        <f t="shared" si="83"/>
        <v>0</v>
      </c>
    </row>
    <row r="697" spans="1:6" x14ac:dyDescent="0.3">
      <c r="A697" s="60"/>
      <c r="B697" s="25"/>
      <c r="C697" s="23"/>
      <c r="D697" s="21"/>
      <c r="E697" s="24"/>
      <c r="F697" s="465">
        <f t="shared" si="83"/>
        <v>0</v>
      </c>
    </row>
    <row r="698" spans="1:6" x14ac:dyDescent="0.3">
      <c r="A698" s="472">
        <v>4</v>
      </c>
      <c r="B698" s="459" t="s">
        <v>281</v>
      </c>
      <c r="C698" s="174"/>
      <c r="D698" s="174"/>
      <c r="E698" s="1331"/>
      <c r="F698" s="465">
        <f t="shared" si="83"/>
        <v>0</v>
      </c>
    </row>
    <row r="699" spans="1:6" x14ac:dyDescent="0.3">
      <c r="A699" s="473">
        <f>+A698+0.1</f>
        <v>4.0999999999999996</v>
      </c>
      <c r="B699" s="174" t="s">
        <v>282</v>
      </c>
      <c r="C699" s="174">
        <v>108.45</v>
      </c>
      <c r="D699" s="474" t="s">
        <v>9</v>
      </c>
      <c r="E699" s="1331"/>
      <c r="F699" s="465">
        <f t="shared" si="83"/>
        <v>0</v>
      </c>
    </row>
    <row r="700" spans="1:6" x14ac:dyDescent="0.3">
      <c r="A700" s="60"/>
      <c r="B700" s="25"/>
      <c r="C700" s="23"/>
      <c r="D700" s="21"/>
      <c r="E700" s="24"/>
      <c r="F700" s="465">
        <f t="shared" si="83"/>
        <v>0</v>
      </c>
    </row>
    <row r="701" spans="1:6" x14ac:dyDescent="0.3">
      <c r="A701" s="461">
        <v>5</v>
      </c>
      <c r="B701" s="223" t="s">
        <v>283</v>
      </c>
      <c r="C701" s="180"/>
      <c r="D701" s="36"/>
      <c r="E701" s="1332"/>
      <c r="F701" s="465">
        <f t="shared" si="83"/>
        <v>0</v>
      </c>
    </row>
    <row r="702" spans="1:6" x14ac:dyDescent="0.3">
      <c r="A702" s="473">
        <f>+A701+0.1</f>
        <v>5.0999999999999996</v>
      </c>
      <c r="B702" s="174" t="s">
        <v>20</v>
      </c>
      <c r="C702" s="180">
        <v>598.38</v>
      </c>
      <c r="D702" s="474" t="s">
        <v>9</v>
      </c>
      <c r="E702" s="1333"/>
      <c r="F702" s="465">
        <f t="shared" si="83"/>
        <v>0</v>
      </c>
    </row>
    <row r="703" spans="1:6" x14ac:dyDescent="0.3">
      <c r="A703" s="473">
        <f t="shared" ref="A703:A710" si="84">+A702+0.1</f>
        <v>5.2</v>
      </c>
      <c r="B703" s="476" t="s">
        <v>134</v>
      </c>
      <c r="C703" s="180">
        <v>97.65</v>
      </c>
      <c r="D703" s="474" t="s">
        <v>9</v>
      </c>
      <c r="E703" s="1333"/>
      <c r="F703" s="465">
        <f t="shared" si="83"/>
        <v>0</v>
      </c>
    </row>
    <row r="704" spans="1:6" x14ac:dyDescent="0.3">
      <c r="A704" s="473">
        <f t="shared" si="84"/>
        <v>5.3</v>
      </c>
      <c r="B704" s="476" t="s">
        <v>133</v>
      </c>
      <c r="C704" s="180">
        <v>350.23</v>
      </c>
      <c r="D704" s="474" t="s">
        <v>9</v>
      </c>
      <c r="E704" s="1333"/>
      <c r="F704" s="465">
        <f t="shared" si="83"/>
        <v>0</v>
      </c>
    </row>
    <row r="705" spans="1:6" x14ac:dyDescent="0.3">
      <c r="A705" s="473">
        <f t="shared" si="84"/>
        <v>5.4</v>
      </c>
      <c r="B705" s="476" t="s">
        <v>31</v>
      </c>
      <c r="C705" s="180">
        <v>328.9</v>
      </c>
      <c r="D705" s="474" t="s">
        <v>9</v>
      </c>
      <c r="E705" s="1331"/>
      <c r="F705" s="465">
        <f t="shared" si="83"/>
        <v>0</v>
      </c>
    </row>
    <row r="706" spans="1:6" x14ac:dyDescent="0.3">
      <c r="A706" s="473">
        <f t="shared" si="84"/>
        <v>5.5</v>
      </c>
      <c r="B706" s="174" t="s">
        <v>157</v>
      </c>
      <c r="C706" s="180">
        <v>96.37</v>
      </c>
      <c r="D706" s="474" t="s">
        <v>9</v>
      </c>
      <c r="E706" s="1334"/>
      <c r="F706" s="465">
        <f t="shared" si="83"/>
        <v>0</v>
      </c>
    </row>
    <row r="707" spans="1:6" x14ac:dyDescent="0.3">
      <c r="A707" s="473">
        <f t="shared" si="84"/>
        <v>5.6</v>
      </c>
      <c r="B707" s="476" t="s">
        <v>24</v>
      </c>
      <c r="C707" s="180">
        <v>455</v>
      </c>
      <c r="D707" s="474" t="s">
        <v>11</v>
      </c>
      <c r="E707" s="1331"/>
      <c r="F707" s="465">
        <f t="shared" si="83"/>
        <v>0</v>
      </c>
    </row>
    <row r="708" spans="1:6" x14ac:dyDescent="0.3">
      <c r="A708" s="473">
        <f t="shared" si="84"/>
        <v>5.7</v>
      </c>
      <c r="B708" s="174" t="s">
        <v>284</v>
      </c>
      <c r="C708" s="180">
        <v>97.65</v>
      </c>
      <c r="D708" s="474" t="s">
        <v>9</v>
      </c>
      <c r="E708" s="1331"/>
      <c r="F708" s="465">
        <f t="shared" si="83"/>
        <v>0</v>
      </c>
    </row>
    <row r="709" spans="1:6" x14ac:dyDescent="0.3">
      <c r="A709" s="473">
        <f t="shared" si="84"/>
        <v>5.8</v>
      </c>
      <c r="B709" s="476" t="s">
        <v>23</v>
      </c>
      <c r="C709" s="180">
        <v>123.53</v>
      </c>
      <c r="D709" s="474" t="s">
        <v>9</v>
      </c>
      <c r="E709" s="15"/>
      <c r="F709" s="465">
        <f t="shared" si="83"/>
        <v>0</v>
      </c>
    </row>
    <row r="710" spans="1:6" x14ac:dyDescent="0.3">
      <c r="A710" s="473">
        <f t="shared" si="84"/>
        <v>5.9</v>
      </c>
      <c r="B710" s="174" t="s">
        <v>285</v>
      </c>
      <c r="C710" s="180">
        <v>2</v>
      </c>
      <c r="D710" s="474" t="s">
        <v>10</v>
      </c>
      <c r="E710" s="1331"/>
      <c r="F710" s="465">
        <f t="shared" si="83"/>
        <v>0</v>
      </c>
    </row>
    <row r="711" spans="1:6" x14ac:dyDescent="0.3">
      <c r="A711" s="477">
        <v>5.0999999999999996</v>
      </c>
      <c r="B711" s="174" t="s">
        <v>166</v>
      </c>
      <c r="C711" s="180">
        <v>411.08</v>
      </c>
      <c r="D711" s="474" t="s">
        <v>9</v>
      </c>
      <c r="E711" s="1331"/>
      <c r="F711" s="465">
        <f t="shared" si="83"/>
        <v>0</v>
      </c>
    </row>
    <row r="712" spans="1:6" x14ac:dyDescent="0.3">
      <c r="A712" s="60"/>
      <c r="B712" s="25"/>
      <c r="C712" s="23"/>
      <c r="D712" s="21"/>
      <c r="E712" s="24"/>
      <c r="F712" s="465">
        <f t="shared" si="83"/>
        <v>0</v>
      </c>
    </row>
    <row r="713" spans="1:6" x14ac:dyDescent="0.3">
      <c r="A713" s="66">
        <v>6</v>
      </c>
      <c r="B713" s="478" t="s">
        <v>286</v>
      </c>
      <c r="C713" s="479">
        <v>1</v>
      </c>
      <c r="D713" s="480" t="s">
        <v>25</v>
      </c>
      <c r="E713" s="32"/>
      <c r="F713" s="465">
        <f t="shared" si="83"/>
        <v>0</v>
      </c>
    </row>
    <row r="714" spans="1:6" x14ac:dyDescent="0.3">
      <c r="A714" s="60"/>
      <c r="B714" s="25"/>
      <c r="C714" s="23"/>
      <c r="D714" s="21"/>
      <c r="E714" s="24"/>
      <c r="F714" s="465">
        <f t="shared" si="83"/>
        <v>0</v>
      </c>
    </row>
    <row r="715" spans="1:6" ht="26.4" x14ac:dyDescent="0.3">
      <c r="A715" s="60">
        <v>7</v>
      </c>
      <c r="B715" s="481" t="s">
        <v>287</v>
      </c>
      <c r="C715" s="23">
        <v>83.2</v>
      </c>
      <c r="D715" s="21" t="s">
        <v>11</v>
      </c>
      <c r="E715" s="22"/>
      <c r="F715" s="482">
        <f t="shared" ref="F715" si="85">ROUND((C715*E715),2)</f>
        <v>0</v>
      </c>
    </row>
    <row r="716" spans="1:6" x14ac:dyDescent="0.3">
      <c r="A716" s="60"/>
      <c r="B716" s="25"/>
      <c r="C716" s="23"/>
      <c r="D716" s="21"/>
      <c r="E716" s="24"/>
      <c r="F716" s="460"/>
    </row>
    <row r="717" spans="1:6" x14ac:dyDescent="0.3">
      <c r="A717" s="461">
        <v>8</v>
      </c>
      <c r="B717" s="459" t="s">
        <v>288</v>
      </c>
      <c r="C717" s="180"/>
      <c r="D717" s="474"/>
      <c r="E717" s="1331"/>
      <c r="F717" s="465"/>
    </row>
    <row r="718" spans="1:6" x14ac:dyDescent="0.3">
      <c r="A718" s="473">
        <f>+A717+0.1</f>
        <v>8.1</v>
      </c>
      <c r="B718" s="27" t="s">
        <v>289</v>
      </c>
      <c r="C718" s="180">
        <v>153.61000000000001</v>
      </c>
      <c r="D718" s="36" t="s">
        <v>8</v>
      </c>
      <c r="E718" s="1331"/>
      <c r="F718" s="465">
        <f t="shared" ref="F718:F719" si="86">ROUND(C718*E718,2)</f>
        <v>0</v>
      </c>
    </row>
    <row r="719" spans="1:6" x14ac:dyDescent="0.3">
      <c r="A719" s="473">
        <f>+A718+0.1</f>
        <v>8.1999999999999993</v>
      </c>
      <c r="B719" s="27" t="s">
        <v>290</v>
      </c>
      <c r="C719" s="180">
        <v>288.16000000000003</v>
      </c>
      <c r="D719" s="474" t="s">
        <v>117</v>
      </c>
      <c r="E719" s="1331"/>
      <c r="F719" s="465">
        <f t="shared" si="86"/>
        <v>0</v>
      </c>
    </row>
    <row r="720" spans="1:6" x14ac:dyDescent="0.3">
      <c r="A720" s="60"/>
      <c r="B720" s="25"/>
      <c r="C720" s="23"/>
      <c r="D720" s="21"/>
      <c r="E720" s="24"/>
      <c r="F720" s="460"/>
    </row>
    <row r="721" spans="1:6" x14ac:dyDescent="0.3">
      <c r="A721" s="461">
        <v>9</v>
      </c>
      <c r="B721" s="459" t="s">
        <v>108</v>
      </c>
      <c r="C721" s="483"/>
      <c r="D721" s="474"/>
      <c r="E721" s="26"/>
      <c r="F721" s="176"/>
    </row>
    <row r="722" spans="1:6" x14ac:dyDescent="0.3">
      <c r="A722" s="473">
        <f>+A721+0.1</f>
        <v>9.1</v>
      </c>
      <c r="B722" s="277" t="s">
        <v>291</v>
      </c>
      <c r="C722" s="483">
        <v>216.17</v>
      </c>
      <c r="D722" s="484" t="s">
        <v>12</v>
      </c>
      <c r="E722" s="26"/>
      <c r="F722" s="465">
        <f t="shared" ref="F722:F724" si="87">ROUND(C722*E722,2)</f>
        <v>0</v>
      </c>
    </row>
    <row r="723" spans="1:6" x14ac:dyDescent="0.3">
      <c r="A723" s="473">
        <f>+A722+0.1</f>
        <v>9.1999999999999993</v>
      </c>
      <c r="B723" s="476" t="s">
        <v>292</v>
      </c>
      <c r="C723" s="483">
        <v>1</v>
      </c>
      <c r="D723" s="484" t="s">
        <v>10</v>
      </c>
      <c r="E723" s="1331"/>
      <c r="F723" s="465">
        <f t="shared" si="87"/>
        <v>0</v>
      </c>
    </row>
    <row r="724" spans="1:6" x14ac:dyDescent="0.3">
      <c r="A724" s="473">
        <f>+A723+0.1</f>
        <v>9.3000000000000007</v>
      </c>
      <c r="B724" s="476" t="s">
        <v>293</v>
      </c>
      <c r="C724" s="483">
        <v>1</v>
      </c>
      <c r="D724" s="484" t="s">
        <v>10</v>
      </c>
      <c r="E724" s="1331"/>
      <c r="F724" s="465">
        <f t="shared" si="87"/>
        <v>0</v>
      </c>
    </row>
    <row r="725" spans="1:6" x14ac:dyDescent="0.3">
      <c r="A725" s="60"/>
      <c r="B725" s="25"/>
      <c r="C725" s="23"/>
      <c r="D725" s="21"/>
      <c r="E725" s="24"/>
      <c r="F725" s="460"/>
    </row>
    <row r="726" spans="1:6" x14ac:dyDescent="0.3">
      <c r="A726" s="485">
        <v>10</v>
      </c>
      <c r="B726" s="277" t="s">
        <v>294</v>
      </c>
      <c r="C726" s="483">
        <v>1232.3</v>
      </c>
      <c r="D726" s="484" t="s">
        <v>295</v>
      </c>
      <c r="E726" s="26"/>
      <c r="F726" s="465">
        <f t="shared" ref="F726:F727" si="88">ROUND(C726*E726,2)</f>
        <v>0</v>
      </c>
    </row>
    <row r="727" spans="1:6" x14ac:dyDescent="0.3">
      <c r="A727" s="60">
        <v>11</v>
      </c>
      <c r="B727" s="277" t="s">
        <v>163</v>
      </c>
      <c r="C727" s="23">
        <v>1</v>
      </c>
      <c r="D727" s="21" t="s">
        <v>10</v>
      </c>
      <c r="E727" s="24"/>
      <c r="F727" s="465">
        <f t="shared" si="88"/>
        <v>0</v>
      </c>
    </row>
    <row r="728" spans="1:6" x14ac:dyDescent="0.3">
      <c r="A728" s="60">
        <v>12</v>
      </c>
      <c r="B728" s="481" t="s">
        <v>170</v>
      </c>
      <c r="C728" s="486">
        <v>1</v>
      </c>
      <c r="D728" s="487" t="s">
        <v>10</v>
      </c>
      <c r="E728" s="1335"/>
      <c r="F728" s="176">
        <f t="shared" ref="F728:F729" si="89">C728*E728</f>
        <v>0</v>
      </c>
    </row>
    <row r="729" spans="1:6" x14ac:dyDescent="0.3">
      <c r="A729" s="60">
        <v>13</v>
      </c>
      <c r="B729" s="174" t="s">
        <v>296</v>
      </c>
      <c r="C729" s="486">
        <v>1</v>
      </c>
      <c r="D729" s="487" t="s">
        <v>10</v>
      </c>
      <c r="E729" s="1330"/>
      <c r="F729" s="176">
        <f t="shared" si="89"/>
        <v>0</v>
      </c>
    </row>
    <row r="730" spans="1:6" x14ac:dyDescent="0.3">
      <c r="A730" s="60"/>
      <c r="B730" s="488"/>
      <c r="C730" s="23"/>
      <c r="D730" s="21"/>
      <c r="E730" s="24"/>
      <c r="F730" s="460"/>
    </row>
    <row r="731" spans="1:6" x14ac:dyDescent="0.3">
      <c r="A731" s="461">
        <v>14</v>
      </c>
      <c r="B731" s="459" t="s">
        <v>182</v>
      </c>
      <c r="C731" s="483"/>
      <c r="D731" s="474"/>
      <c r="E731" s="26"/>
      <c r="F731" s="176"/>
    </row>
    <row r="732" spans="1:6" x14ac:dyDescent="0.3">
      <c r="A732" s="473">
        <f>+A731+0.1</f>
        <v>14.1</v>
      </c>
      <c r="B732" s="277" t="s">
        <v>297</v>
      </c>
      <c r="C732" s="483">
        <v>6</v>
      </c>
      <c r="D732" s="484" t="s">
        <v>10</v>
      </c>
      <c r="E732" s="26"/>
      <c r="F732" s="465">
        <f t="shared" ref="F732:F736" si="90">ROUND(C732*E732,2)</f>
        <v>0</v>
      </c>
    </row>
    <row r="733" spans="1:6" x14ac:dyDescent="0.3">
      <c r="A733" s="473">
        <f>+A732+0.1</f>
        <v>14.2</v>
      </c>
      <c r="B733" s="277" t="s">
        <v>298</v>
      </c>
      <c r="C733" s="483">
        <v>12</v>
      </c>
      <c r="D733" s="484" t="s">
        <v>10</v>
      </c>
      <c r="E733" s="26"/>
      <c r="F733" s="465">
        <f t="shared" si="90"/>
        <v>0</v>
      </c>
    </row>
    <row r="734" spans="1:6" x14ac:dyDescent="0.3">
      <c r="A734" s="473">
        <f t="shared" ref="A734:A736" si="91">+A733+0.1</f>
        <v>14.3</v>
      </c>
      <c r="B734" s="277" t="s">
        <v>111</v>
      </c>
      <c r="C734" s="483">
        <v>3</v>
      </c>
      <c r="D734" s="484" t="s">
        <v>10</v>
      </c>
      <c r="E734" s="26"/>
      <c r="F734" s="465">
        <f t="shared" si="90"/>
        <v>0</v>
      </c>
    </row>
    <row r="735" spans="1:6" x14ac:dyDescent="0.3">
      <c r="A735" s="473">
        <f t="shared" si="91"/>
        <v>14.4</v>
      </c>
      <c r="B735" s="277" t="s">
        <v>299</v>
      </c>
      <c r="C735" s="483">
        <v>2</v>
      </c>
      <c r="D735" s="484" t="s">
        <v>10</v>
      </c>
      <c r="E735" s="26"/>
      <c r="F735" s="465">
        <f t="shared" si="90"/>
        <v>0</v>
      </c>
    </row>
    <row r="736" spans="1:6" x14ac:dyDescent="0.3">
      <c r="A736" s="473">
        <f t="shared" si="91"/>
        <v>14.5</v>
      </c>
      <c r="B736" s="277" t="s">
        <v>300</v>
      </c>
      <c r="C736" s="483">
        <v>1</v>
      </c>
      <c r="D736" s="484" t="s">
        <v>10</v>
      </c>
      <c r="E736" s="26"/>
      <c r="F736" s="465">
        <f t="shared" si="90"/>
        <v>0</v>
      </c>
    </row>
    <row r="737" spans="1:6" x14ac:dyDescent="0.3">
      <c r="A737" s="473"/>
      <c r="B737" s="489"/>
      <c r="C737" s="483"/>
      <c r="D737" s="490"/>
      <c r="E737" s="26"/>
      <c r="F737" s="465"/>
    </row>
    <row r="738" spans="1:6" x14ac:dyDescent="0.3">
      <c r="A738" s="461">
        <v>15</v>
      </c>
      <c r="B738" s="491" t="s">
        <v>301</v>
      </c>
      <c r="C738" s="174"/>
      <c r="D738" s="174"/>
      <c r="E738" s="26"/>
      <c r="F738" s="465">
        <f t="shared" ref="F738:F742" si="92">ROUND(C738*E738,2)</f>
        <v>0</v>
      </c>
    </row>
    <row r="739" spans="1:6" x14ac:dyDescent="0.3">
      <c r="A739" s="473">
        <f>+A738+0.1</f>
        <v>15.1</v>
      </c>
      <c r="B739" s="277" t="s">
        <v>302</v>
      </c>
      <c r="C739" s="492">
        <v>2</v>
      </c>
      <c r="D739" s="36" t="s">
        <v>10</v>
      </c>
      <c r="E739" s="26"/>
      <c r="F739" s="465">
        <f t="shared" si="92"/>
        <v>0</v>
      </c>
    </row>
    <row r="740" spans="1:6" x14ac:dyDescent="0.3">
      <c r="A740" s="473">
        <f>+A739+0.1</f>
        <v>15.2</v>
      </c>
      <c r="B740" s="174" t="s">
        <v>303</v>
      </c>
      <c r="C740" s="492">
        <v>2</v>
      </c>
      <c r="D740" s="36" t="s">
        <v>10</v>
      </c>
      <c r="E740" s="26"/>
      <c r="F740" s="465">
        <f t="shared" si="92"/>
        <v>0</v>
      </c>
    </row>
    <row r="741" spans="1:6" x14ac:dyDescent="0.3">
      <c r="A741" s="473"/>
      <c r="B741" s="489"/>
      <c r="C741" s="483"/>
      <c r="D741" s="490"/>
      <c r="E741" s="26"/>
      <c r="F741" s="465"/>
    </row>
    <row r="742" spans="1:6" x14ac:dyDescent="0.3">
      <c r="A742" s="485">
        <v>16</v>
      </c>
      <c r="B742" s="489" t="s">
        <v>107</v>
      </c>
      <c r="C742" s="483">
        <v>1</v>
      </c>
      <c r="D742" s="487" t="s">
        <v>10</v>
      </c>
      <c r="E742" s="26"/>
      <c r="F742" s="465">
        <f t="shared" si="92"/>
        <v>0</v>
      </c>
    </row>
    <row r="743" spans="1:6" x14ac:dyDescent="0.3">
      <c r="A743" s="473"/>
      <c r="B743" s="493"/>
      <c r="C743" s="483"/>
      <c r="D743" s="494"/>
      <c r="E743" s="26"/>
      <c r="F743" s="465"/>
    </row>
    <row r="744" spans="1:6" x14ac:dyDescent="0.3">
      <c r="A744" s="495">
        <v>17</v>
      </c>
      <c r="B744" s="496" t="s">
        <v>304</v>
      </c>
      <c r="C744" s="497"/>
      <c r="D744" s="498"/>
      <c r="E744" s="1336"/>
      <c r="F744" s="464"/>
    </row>
    <row r="745" spans="1:6" x14ac:dyDescent="0.3">
      <c r="A745" s="495"/>
      <c r="B745" s="496"/>
      <c r="C745" s="212"/>
      <c r="D745" s="499"/>
      <c r="E745" s="1337"/>
      <c r="F745" s="214"/>
    </row>
    <row r="746" spans="1:6" x14ac:dyDescent="0.3">
      <c r="A746" s="500">
        <v>17.100000000000001</v>
      </c>
      <c r="B746" s="456" t="s">
        <v>884</v>
      </c>
      <c r="C746" s="204"/>
      <c r="D746" s="205"/>
      <c r="E746" s="1290"/>
      <c r="F746" s="206"/>
    </row>
    <row r="747" spans="1:6" x14ac:dyDescent="0.3">
      <c r="A747" s="202" t="s">
        <v>305</v>
      </c>
      <c r="B747" s="221" t="s">
        <v>885</v>
      </c>
      <c r="C747" s="204">
        <v>1</v>
      </c>
      <c r="D747" s="205" t="s">
        <v>10</v>
      </c>
      <c r="E747" s="1290"/>
      <c r="F747" s="501">
        <f>ROUND(C747*E747,2)</f>
        <v>0</v>
      </c>
    </row>
    <row r="748" spans="1:6" x14ac:dyDescent="0.3">
      <c r="A748" s="202"/>
      <c r="B748" s="221"/>
      <c r="C748" s="204"/>
      <c r="D748" s="205"/>
      <c r="E748" s="1290"/>
      <c r="F748" s="501"/>
    </row>
    <row r="749" spans="1:6" x14ac:dyDescent="0.3">
      <c r="A749" s="502">
        <v>17.2</v>
      </c>
      <c r="B749" s="503" t="s">
        <v>140</v>
      </c>
      <c r="C749" s="504">
        <v>1</v>
      </c>
      <c r="D749" s="505" t="s">
        <v>72</v>
      </c>
      <c r="E749" s="1338"/>
      <c r="F749" s="506">
        <f t="shared" ref="F749" si="93">ROUND(C749*E749,2)</f>
        <v>0</v>
      </c>
    </row>
    <row r="750" spans="1:6" x14ac:dyDescent="0.3">
      <c r="A750" s="202"/>
      <c r="B750" s="221"/>
      <c r="C750" s="204"/>
      <c r="D750" s="205"/>
      <c r="E750" s="1290"/>
      <c r="F750" s="206"/>
    </row>
    <row r="751" spans="1:6" x14ac:dyDescent="0.3">
      <c r="A751" s="507">
        <v>17.3</v>
      </c>
      <c r="B751" s="508" t="s">
        <v>370</v>
      </c>
      <c r="C751" s="212"/>
      <c r="D751" s="499"/>
      <c r="E751" s="1337"/>
      <c r="F751" s="214"/>
    </row>
    <row r="752" spans="1:6" ht="39.6" x14ac:dyDescent="0.3">
      <c r="A752" s="210" t="s">
        <v>886</v>
      </c>
      <c r="B752" s="509" t="s">
        <v>1538</v>
      </c>
      <c r="C752" s="212">
        <v>3</v>
      </c>
      <c r="D752" s="213" t="s">
        <v>10</v>
      </c>
      <c r="E752" s="1337"/>
      <c r="F752" s="214">
        <f t="shared" ref="F752:F768" si="94">C752*E752</f>
        <v>0</v>
      </c>
    </row>
    <row r="753" spans="1:6" x14ac:dyDescent="0.3">
      <c r="A753" s="210" t="s">
        <v>887</v>
      </c>
      <c r="B753" s="211" t="s">
        <v>306</v>
      </c>
      <c r="C753" s="212">
        <v>3</v>
      </c>
      <c r="D753" s="213" t="s">
        <v>10</v>
      </c>
      <c r="E753" s="1337"/>
      <c r="F753" s="214">
        <f t="shared" si="94"/>
        <v>0</v>
      </c>
    </row>
    <row r="754" spans="1:6" ht="26.4" x14ac:dyDescent="0.3">
      <c r="A754" s="210" t="s">
        <v>888</v>
      </c>
      <c r="B754" s="211" t="s">
        <v>309</v>
      </c>
      <c r="C754" s="212">
        <v>3</v>
      </c>
      <c r="D754" s="213" t="s">
        <v>10</v>
      </c>
      <c r="E754" s="1337"/>
      <c r="F754" s="214">
        <f t="shared" si="94"/>
        <v>0</v>
      </c>
    </row>
    <row r="755" spans="1:6" x14ac:dyDescent="0.3">
      <c r="A755" s="210" t="s">
        <v>889</v>
      </c>
      <c r="B755" s="211" t="s">
        <v>310</v>
      </c>
      <c r="C755" s="212">
        <v>6</v>
      </c>
      <c r="D755" s="213" t="s">
        <v>10</v>
      </c>
      <c r="E755" s="1291"/>
      <c r="F755" s="214">
        <f t="shared" si="94"/>
        <v>0</v>
      </c>
    </row>
    <row r="756" spans="1:6" x14ac:dyDescent="0.3">
      <c r="A756" s="210" t="s">
        <v>890</v>
      </c>
      <c r="B756" s="211" t="s">
        <v>311</v>
      </c>
      <c r="C756" s="212">
        <v>3</v>
      </c>
      <c r="D756" s="213" t="s">
        <v>10</v>
      </c>
      <c r="E756" s="1291"/>
      <c r="F756" s="214">
        <f t="shared" si="94"/>
        <v>0</v>
      </c>
    </row>
    <row r="757" spans="1:6" x14ac:dyDescent="0.3">
      <c r="A757" s="210" t="s">
        <v>891</v>
      </c>
      <c r="B757" s="211" t="s">
        <v>312</v>
      </c>
      <c r="C757" s="212">
        <v>3</v>
      </c>
      <c r="D757" s="213" t="s">
        <v>10</v>
      </c>
      <c r="E757" s="1291"/>
      <c r="F757" s="214">
        <f t="shared" si="94"/>
        <v>0</v>
      </c>
    </row>
    <row r="758" spans="1:6" ht="26.4" x14ac:dyDescent="0.3">
      <c r="A758" s="210" t="s">
        <v>892</v>
      </c>
      <c r="B758" s="211" t="s">
        <v>313</v>
      </c>
      <c r="C758" s="212">
        <v>3</v>
      </c>
      <c r="D758" s="213" t="s">
        <v>10</v>
      </c>
      <c r="E758" s="1291"/>
      <c r="F758" s="214">
        <f t="shared" si="94"/>
        <v>0</v>
      </c>
    </row>
    <row r="759" spans="1:6" x14ac:dyDescent="0.3">
      <c r="A759" s="210" t="s">
        <v>893</v>
      </c>
      <c r="B759" s="211" t="s">
        <v>314</v>
      </c>
      <c r="C759" s="212">
        <v>3</v>
      </c>
      <c r="D759" s="213" t="s">
        <v>10</v>
      </c>
      <c r="E759" s="34"/>
      <c r="F759" s="214">
        <f t="shared" si="94"/>
        <v>0</v>
      </c>
    </row>
    <row r="760" spans="1:6" x14ac:dyDescent="0.3">
      <c r="A760" s="210" t="s">
        <v>894</v>
      </c>
      <c r="B760" s="211" t="s">
        <v>315</v>
      </c>
      <c r="C760" s="212">
        <v>1</v>
      </c>
      <c r="D760" s="213" t="s">
        <v>10</v>
      </c>
      <c r="E760" s="35"/>
      <c r="F760" s="214">
        <f t="shared" si="94"/>
        <v>0</v>
      </c>
    </row>
    <row r="761" spans="1:6" x14ac:dyDescent="0.3">
      <c r="A761" s="210" t="s">
        <v>895</v>
      </c>
      <c r="B761" s="211" t="s">
        <v>316</v>
      </c>
      <c r="C761" s="212">
        <v>1</v>
      </c>
      <c r="D761" s="213" t="s">
        <v>10</v>
      </c>
      <c r="E761" s="35"/>
      <c r="F761" s="214">
        <f t="shared" si="94"/>
        <v>0</v>
      </c>
    </row>
    <row r="762" spans="1:6" x14ac:dyDescent="0.3">
      <c r="A762" s="210" t="s">
        <v>896</v>
      </c>
      <c r="B762" s="211" t="s">
        <v>317</v>
      </c>
      <c r="C762" s="212">
        <v>1</v>
      </c>
      <c r="D762" s="213" t="s">
        <v>10</v>
      </c>
      <c r="E762" s="35"/>
      <c r="F762" s="214">
        <f>C762*E762</f>
        <v>0</v>
      </c>
    </row>
    <row r="763" spans="1:6" ht="26.4" x14ac:dyDescent="0.3">
      <c r="A763" s="210" t="s">
        <v>897</v>
      </c>
      <c r="B763" s="211" t="s">
        <v>318</v>
      </c>
      <c r="C763" s="212">
        <v>3</v>
      </c>
      <c r="D763" s="213" t="s">
        <v>10</v>
      </c>
      <c r="E763" s="35"/>
      <c r="F763" s="214">
        <f t="shared" si="94"/>
        <v>0</v>
      </c>
    </row>
    <row r="764" spans="1:6" x14ac:dyDescent="0.3">
      <c r="A764" s="210" t="s">
        <v>898</v>
      </c>
      <c r="B764" s="211" t="s">
        <v>319</v>
      </c>
      <c r="C764" s="212">
        <v>6</v>
      </c>
      <c r="D764" s="213" t="s">
        <v>10</v>
      </c>
      <c r="E764" s="35"/>
      <c r="F764" s="214">
        <f t="shared" si="94"/>
        <v>0</v>
      </c>
    </row>
    <row r="765" spans="1:6" x14ac:dyDescent="0.3">
      <c r="A765" s="210" t="s">
        <v>899</v>
      </c>
      <c r="B765" s="211" t="s">
        <v>307</v>
      </c>
      <c r="C765" s="212">
        <v>3</v>
      </c>
      <c r="D765" s="213" t="s">
        <v>10</v>
      </c>
      <c r="E765" s="35"/>
      <c r="F765" s="214">
        <f t="shared" si="94"/>
        <v>0</v>
      </c>
    </row>
    <row r="766" spans="1:6" x14ac:dyDescent="0.3">
      <c r="A766" s="210" t="s">
        <v>900</v>
      </c>
      <c r="B766" s="211" t="s">
        <v>320</v>
      </c>
      <c r="C766" s="212">
        <v>3</v>
      </c>
      <c r="D766" s="213" t="s">
        <v>10</v>
      </c>
      <c r="E766" s="35"/>
      <c r="F766" s="214">
        <f t="shared" si="94"/>
        <v>0</v>
      </c>
    </row>
    <row r="767" spans="1:6" x14ac:dyDescent="0.3">
      <c r="A767" s="210" t="s">
        <v>901</v>
      </c>
      <c r="B767" s="211" t="s">
        <v>321</v>
      </c>
      <c r="C767" s="212">
        <v>40</v>
      </c>
      <c r="D767" s="213" t="s">
        <v>322</v>
      </c>
      <c r="E767" s="35"/>
      <c r="F767" s="214">
        <f t="shared" si="94"/>
        <v>0</v>
      </c>
    </row>
    <row r="768" spans="1:6" x14ac:dyDescent="0.3">
      <c r="A768" s="210" t="s">
        <v>902</v>
      </c>
      <c r="B768" s="211" t="s">
        <v>308</v>
      </c>
      <c r="C768" s="212">
        <v>3</v>
      </c>
      <c r="D768" s="213" t="s">
        <v>10</v>
      </c>
      <c r="E768" s="1291"/>
      <c r="F768" s="214">
        <f t="shared" si="94"/>
        <v>0</v>
      </c>
    </row>
    <row r="769" spans="1:6" x14ac:dyDescent="0.3">
      <c r="A769" s="255"/>
      <c r="B769" s="256" t="s">
        <v>380</v>
      </c>
      <c r="C769" s="257"/>
      <c r="D769" s="257"/>
      <c r="E769" s="1300"/>
      <c r="F769" s="258">
        <f>SUM(F677:F768)</f>
        <v>0</v>
      </c>
    </row>
    <row r="770" spans="1:6" x14ac:dyDescent="0.3">
      <c r="A770" s="202"/>
      <c r="B770" s="221"/>
      <c r="C770" s="204"/>
      <c r="D770" s="205"/>
      <c r="E770" s="1290"/>
      <c r="F770" s="206"/>
    </row>
    <row r="771" spans="1:6" x14ac:dyDescent="0.3">
      <c r="A771" s="222" t="s">
        <v>381</v>
      </c>
      <c r="B771" s="223" t="s">
        <v>243</v>
      </c>
      <c r="C771" s="173"/>
      <c r="D771" s="224"/>
      <c r="E771" s="1295"/>
      <c r="F771" s="225"/>
    </row>
    <row r="772" spans="1:6" x14ac:dyDescent="0.3">
      <c r="A772" s="226"/>
      <c r="B772" s="227"/>
      <c r="C772" s="173"/>
      <c r="D772" s="224"/>
      <c r="E772" s="1295"/>
      <c r="F772" s="225"/>
    </row>
    <row r="773" spans="1:6" x14ac:dyDescent="0.3">
      <c r="A773" s="228">
        <v>1</v>
      </c>
      <c r="B773" s="229" t="s">
        <v>223</v>
      </c>
      <c r="C773" s="180">
        <v>2846.97</v>
      </c>
      <c r="D773" s="230" t="s">
        <v>11</v>
      </c>
      <c r="E773" s="1295"/>
      <c r="F773" s="231">
        <f t="shared" ref="F773:F791" si="95">ROUND(C773*E773,2)</f>
        <v>0</v>
      </c>
    </row>
    <row r="774" spans="1:6" x14ac:dyDescent="0.3">
      <c r="A774" s="232"/>
      <c r="B774" s="227"/>
      <c r="C774" s="173"/>
      <c r="D774" s="230"/>
      <c r="E774" s="1296"/>
      <c r="F774" s="231">
        <f t="shared" si="95"/>
        <v>0</v>
      </c>
    </row>
    <row r="775" spans="1:6" x14ac:dyDescent="0.3">
      <c r="A775" s="457">
        <v>2</v>
      </c>
      <c r="B775" s="223" t="s">
        <v>224</v>
      </c>
      <c r="C775" s="174"/>
      <c r="D775" s="36"/>
      <c r="E775" s="1330"/>
      <c r="F775" s="231">
        <f t="shared" si="95"/>
        <v>0</v>
      </c>
    </row>
    <row r="776" spans="1:6" x14ac:dyDescent="0.3">
      <c r="A776" s="510">
        <v>2.1</v>
      </c>
      <c r="B776" s="493" t="s">
        <v>225</v>
      </c>
      <c r="C776" s="239">
        <v>5693.94</v>
      </c>
      <c r="D776" s="36" t="s">
        <v>11</v>
      </c>
      <c r="E776" s="1330"/>
      <c r="F776" s="231">
        <f t="shared" si="95"/>
        <v>0</v>
      </c>
    </row>
    <row r="777" spans="1:6" x14ac:dyDescent="0.3">
      <c r="A777" s="511">
        <v>2.2000000000000002</v>
      </c>
      <c r="B777" s="493" t="s">
        <v>226</v>
      </c>
      <c r="C777" s="239">
        <v>2277.58</v>
      </c>
      <c r="D777" s="148" t="s">
        <v>9</v>
      </c>
      <c r="E777" s="1330"/>
      <c r="F777" s="231">
        <f t="shared" si="95"/>
        <v>0</v>
      </c>
    </row>
    <row r="778" spans="1:6" ht="26.4" x14ac:dyDescent="0.3">
      <c r="A778" s="511">
        <v>2.2999999999999998</v>
      </c>
      <c r="B778" s="493" t="s">
        <v>227</v>
      </c>
      <c r="C778" s="239">
        <v>156.19999999999999</v>
      </c>
      <c r="D778" s="148" t="s">
        <v>18</v>
      </c>
      <c r="E778" s="1330"/>
      <c r="F778" s="231">
        <f t="shared" si="95"/>
        <v>0</v>
      </c>
    </row>
    <row r="779" spans="1:6" x14ac:dyDescent="0.3">
      <c r="A779" s="232"/>
      <c r="B779" s="512"/>
      <c r="C779" s="173"/>
      <c r="D779" s="230"/>
      <c r="E779" s="1296"/>
      <c r="F779" s="231">
        <f t="shared" si="95"/>
        <v>0</v>
      </c>
    </row>
    <row r="780" spans="1:6" x14ac:dyDescent="0.3">
      <c r="A780" s="171">
        <v>3</v>
      </c>
      <c r="B780" s="233" t="s">
        <v>17</v>
      </c>
      <c r="C780" s="173"/>
      <c r="D780" s="149"/>
      <c r="E780" s="1296"/>
      <c r="F780" s="231">
        <f t="shared" si="95"/>
        <v>0</v>
      </c>
    </row>
    <row r="781" spans="1:6" x14ac:dyDescent="0.3">
      <c r="A781" s="188">
        <f>+A780+0.1</f>
        <v>3.1</v>
      </c>
      <c r="B781" s="27" t="s">
        <v>228</v>
      </c>
      <c r="C781" s="180">
        <v>2790.03</v>
      </c>
      <c r="D781" s="152" t="s">
        <v>5</v>
      </c>
      <c r="E781" s="1295"/>
      <c r="F781" s="231">
        <f t="shared" si="95"/>
        <v>0</v>
      </c>
    </row>
    <row r="782" spans="1:6" ht="26.4" x14ac:dyDescent="0.3">
      <c r="A782" s="188">
        <f t="shared" ref="A782:A784" si="96">+A781+0.1</f>
        <v>3.2</v>
      </c>
      <c r="B782" s="27" t="s">
        <v>229</v>
      </c>
      <c r="C782" s="239">
        <v>669.61</v>
      </c>
      <c r="D782" s="152" t="s">
        <v>18</v>
      </c>
      <c r="E782" s="1295"/>
      <c r="F782" s="231">
        <f t="shared" si="95"/>
        <v>0</v>
      </c>
    </row>
    <row r="783" spans="1:6" ht="26.4" x14ac:dyDescent="0.3">
      <c r="A783" s="188">
        <f t="shared" si="96"/>
        <v>3.3</v>
      </c>
      <c r="B783" s="27" t="s">
        <v>230</v>
      </c>
      <c r="C783" s="180">
        <v>2562.9</v>
      </c>
      <c r="D783" s="152" t="s">
        <v>6</v>
      </c>
      <c r="E783" s="1295"/>
      <c r="F783" s="231">
        <f t="shared" si="95"/>
        <v>0</v>
      </c>
    </row>
    <row r="784" spans="1:6" ht="26.4" x14ac:dyDescent="0.3">
      <c r="A784" s="188">
        <f t="shared" si="96"/>
        <v>3.4</v>
      </c>
      <c r="B784" s="27" t="s">
        <v>231</v>
      </c>
      <c r="C784" s="180">
        <v>953.52</v>
      </c>
      <c r="D784" s="152" t="s">
        <v>18</v>
      </c>
      <c r="E784" s="1295"/>
      <c r="F784" s="231">
        <f t="shared" si="95"/>
        <v>0</v>
      </c>
    </row>
    <row r="785" spans="1:6" x14ac:dyDescent="0.3">
      <c r="A785" s="240"/>
      <c r="B785" s="227"/>
      <c r="C785" s="241"/>
      <c r="D785" s="230"/>
      <c r="E785" s="1296"/>
      <c r="F785" s="231">
        <f t="shared" si="95"/>
        <v>0</v>
      </c>
    </row>
    <row r="786" spans="1:6" x14ac:dyDescent="0.3">
      <c r="A786" s="242">
        <v>4</v>
      </c>
      <c r="B786" s="229" t="s">
        <v>232</v>
      </c>
      <c r="C786" s="241"/>
      <c r="D786" s="230"/>
      <c r="E786" s="1296"/>
      <c r="F786" s="231">
        <f t="shared" si="95"/>
        <v>0</v>
      </c>
    </row>
    <row r="787" spans="1:6" x14ac:dyDescent="0.3">
      <c r="A787" s="243">
        <f>+A786+0.1</f>
        <v>4.0999999999999996</v>
      </c>
      <c r="B787" s="513" t="s">
        <v>248</v>
      </c>
      <c r="C787" s="173">
        <v>2846.97</v>
      </c>
      <c r="D787" s="230" t="s">
        <v>11</v>
      </c>
      <c r="E787" s="1295"/>
      <c r="F787" s="231">
        <f t="shared" si="95"/>
        <v>0</v>
      </c>
    </row>
    <row r="788" spans="1:6" x14ac:dyDescent="0.3">
      <c r="A788" s="245"/>
      <c r="B788" s="244"/>
      <c r="C788" s="173"/>
      <c r="D788" s="230"/>
      <c r="E788" s="1295"/>
      <c r="F788" s="231">
        <f t="shared" si="95"/>
        <v>0</v>
      </c>
    </row>
    <row r="789" spans="1:6" x14ac:dyDescent="0.3">
      <c r="A789" s="242">
        <v>5</v>
      </c>
      <c r="B789" s="229" t="s">
        <v>234</v>
      </c>
      <c r="C789" s="173"/>
      <c r="D789" s="230"/>
      <c r="E789" s="1295"/>
      <c r="F789" s="231">
        <f t="shared" si="95"/>
        <v>0</v>
      </c>
    </row>
    <row r="790" spans="1:6" x14ac:dyDescent="0.3">
      <c r="A790" s="243">
        <v>5.0999999999999996</v>
      </c>
      <c r="B790" s="513" t="s">
        <v>249</v>
      </c>
      <c r="C790" s="173">
        <v>2846.97</v>
      </c>
      <c r="D790" s="230" t="s">
        <v>11</v>
      </c>
      <c r="E790" s="1295"/>
      <c r="F790" s="231">
        <f t="shared" si="95"/>
        <v>0</v>
      </c>
    </row>
    <row r="791" spans="1:6" x14ac:dyDescent="0.3">
      <c r="A791" s="245"/>
      <c r="B791" s="244"/>
      <c r="C791" s="173"/>
      <c r="D791" s="230"/>
      <c r="E791" s="1295"/>
      <c r="F791" s="231">
        <f t="shared" si="95"/>
        <v>0</v>
      </c>
    </row>
    <row r="792" spans="1:6" ht="26.4" x14ac:dyDescent="0.3">
      <c r="A792" s="246">
        <v>6</v>
      </c>
      <c r="B792" s="247" t="s">
        <v>236</v>
      </c>
      <c r="C792" s="173">
        <v>10</v>
      </c>
      <c r="D792" s="156" t="s">
        <v>106</v>
      </c>
      <c r="E792" s="1295"/>
      <c r="F792" s="231">
        <f>ROUND(C792*E792,2)/100</f>
        <v>0</v>
      </c>
    </row>
    <row r="793" spans="1:6" x14ac:dyDescent="0.3">
      <c r="A793" s="248"/>
      <c r="B793" s="249"/>
      <c r="C793" s="173"/>
      <c r="D793" s="230"/>
      <c r="E793" s="1301"/>
      <c r="F793" s="231">
        <f t="shared" ref="F793" si="97">ROUND(C793*E793,2)</f>
        <v>0</v>
      </c>
    </row>
    <row r="794" spans="1:6" x14ac:dyDescent="0.3">
      <c r="A794" s="246">
        <v>7</v>
      </c>
      <c r="B794" s="247" t="s">
        <v>237</v>
      </c>
      <c r="C794" s="173">
        <v>5</v>
      </c>
      <c r="D794" s="230" t="s">
        <v>106</v>
      </c>
      <c r="E794" s="1295"/>
      <c r="F794" s="231">
        <f>ROUND(C794*E794,2)/100</f>
        <v>0</v>
      </c>
    </row>
    <row r="795" spans="1:6" x14ac:dyDescent="0.3">
      <c r="A795" s="243"/>
      <c r="B795" s="244"/>
      <c r="C795" s="173"/>
      <c r="D795" s="230"/>
      <c r="E795" s="1295"/>
      <c r="F795" s="231"/>
    </row>
    <row r="796" spans="1:6" x14ac:dyDescent="0.3">
      <c r="A796" s="171">
        <v>8</v>
      </c>
      <c r="B796" s="514" t="s">
        <v>238</v>
      </c>
      <c r="C796" s="180"/>
      <c r="D796" s="152"/>
      <c r="E796" s="1339"/>
      <c r="F796" s="231">
        <f t="shared" ref="F796:F803" si="98">ROUND(C796*E796,2)</f>
        <v>0</v>
      </c>
    </row>
    <row r="797" spans="1:6" x14ac:dyDescent="0.3">
      <c r="A797" s="188">
        <f>+A796+0.1</f>
        <v>8.1</v>
      </c>
      <c r="B797" s="493" t="s">
        <v>239</v>
      </c>
      <c r="C797" s="515">
        <v>2277.58</v>
      </c>
      <c r="D797" s="148" t="s">
        <v>9</v>
      </c>
      <c r="E797" s="94"/>
      <c r="F797" s="231">
        <f t="shared" si="98"/>
        <v>0</v>
      </c>
    </row>
    <row r="798" spans="1:6" x14ac:dyDescent="0.3">
      <c r="A798" s="62">
        <f t="shared" ref="A798:A799" si="99">+A797+0.1</f>
        <v>8.1999999999999993</v>
      </c>
      <c r="B798" s="493" t="s">
        <v>240</v>
      </c>
      <c r="C798" s="515">
        <v>2846.98</v>
      </c>
      <c r="D798" s="148" t="s">
        <v>9</v>
      </c>
      <c r="E798" s="94"/>
      <c r="F798" s="231">
        <f t="shared" si="98"/>
        <v>0</v>
      </c>
    </row>
    <row r="799" spans="1:6" x14ac:dyDescent="0.3">
      <c r="A799" s="62">
        <f t="shared" si="99"/>
        <v>8.3000000000000007</v>
      </c>
      <c r="B799" s="17" t="s">
        <v>184</v>
      </c>
      <c r="C799" s="28">
        <v>4917.3</v>
      </c>
      <c r="D799" s="152" t="s">
        <v>168</v>
      </c>
      <c r="E799" s="94"/>
      <c r="F799" s="231">
        <f t="shared" si="98"/>
        <v>0</v>
      </c>
    </row>
    <row r="800" spans="1:6" x14ac:dyDescent="0.3">
      <c r="A800" s="516"/>
      <c r="B800" s="517"/>
      <c r="C800" s="236"/>
      <c r="D800" s="237"/>
      <c r="E800" s="1340"/>
      <c r="F800" s="238">
        <f t="shared" si="98"/>
        <v>0</v>
      </c>
    </row>
    <row r="801" spans="1:6" ht="66" x14ac:dyDescent="0.3">
      <c r="A801" s="251">
        <v>9</v>
      </c>
      <c r="B801" s="93" t="s">
        <v>241</v>
      </c>
      <c r="C801" s="173">
        <v>2846.97</v>
      </c>
      <c r="D801" s="252" t="s">
        <v>11</v>
      </c>
      <c r="E801" s="1298"/>
      <c r="F801" s="231">
        <f t="shared" si="98"/>
        <v>0</v>
      </c>
    </row>
    <row r="802" spans="1:6" x14ac:dyDescent="0.3">
      <c r="A802" s="253"/>
      <c r="B802" s="27"/>
      <c r="C802" s="254"/>
      <c r="D802" s="252"/>
      <c r="E802" s="1299"/>
      <c r="F802" s="231">
        <f t="shared" si="98"/>
        <v>0</v>
      </c>
    </row>
    <row r="803" spans="1:6" ht="26.4" x14ac:dyDescent="0.3">
      <c r="A803" s="61">
        <v>10</v>
      </c>
      <c r="B803" s="27" t="s">
        <v>242</v>
      </c>
      <c r="C803" s="173">
        <v>2846.97</v>
      </c>
      <c r="D803" s="252" t="s">
        <v>11</v>
      </c>
      <c r="E803" s="1298"/>
      <c r="F803" s="231">
        <f t="shared" si="98"/>
        <v>0</v>
      </c>
    </row>
    <row r="804" spans="1:6" x14ac:dyDescent="0.3">
      <c r="A804" s="255"/>
      <c r="B804" s="256" t="s">
        <v>382</v>
      </c>
      <c r="C804" s="257"/>
      <c r="D804" s="257"/>
      <c r="E804" s="1300"/>
      <c r="F804" s="258">
        <f>SUM(F773:F803)</f>
        <v>0</v>
      </c>
    </row>
    <row r="805" spans="1:6" x14ac:dyDescent="0.3">
      <c r="A805" s="202"/>
      <c r="B805" s="221"/>
      <c r="C805" s="204"/>
      <c r="D805" s="205"/>
      <c r="E805" s="1290"/>
      <c r="F805" s="206"/>
    </row>
    <row r="806" spans="1:6" x14ac:dyDescent="0.3">
      <c r="A806" s="222" t="s">
        <v>383</v>
      </c>
      <c r="B806" s="362" t="s">
        <v>905</v>
      </c>
      <c r="C806" s="173"/>
      <c r="D806" s="230"/>
      <c r="E806" s="1295"/>
      <c r="F806" s="231"/>
    </row>
    <row r="807" spans="1:6" x14ac:dyDescent="0.3">
      <c r="A807" s="202"/>
      <c r="B807" s="221"/>
      <c r="C807" s="204"/>
      <c r="D807" s="205"/>
      <c r="E807" s="1290"/>
      <c r="F807" s="206"/>
    </row>
    <row r="808" spans="1:6" x14ac:dyDescent="0.3">
      <c r="A808" s="265">
        <v>1</v>
      </c>
      <c r="B808" s="262" t="s">
        <v>539</v>
      </c>
      <c r="C808" s="518"/>
      <c r="D808" s="518"/>
      <c r="E808" s="15"/>
      <c r="F808" s="184"/>
    </row>
    <row r="809" spans="1:6" x14ac:dyDescent="0.3">
      <c r="A809" s="519">
        <v>1.1000000000000001</v>
      </c>
      <c r="B809" s="276" t="s">
        <v>13</v>
      </c>
      <c r="C809" s="271">
        <v>2</v>
      </c>
      <c r="D809" s="263" t="s">
        <v>265</v>
      </c>
      <c r="E809" s="15"/>
      <c r="F809" s="184">
        <f t="shared" ref="F809:F872" si="100">ROUND(C809*E809,2)</f>
        <v>0</v>
      </c>
    </row>
    <row r="810" spans="1:6" x14ac:dyDescent="0.3">
      <c r="A810" s="272"/>
      <c r="B810" s="276"/>
      <c r="C810" s="271"/>
      <c r="D810" s="263"/>
      <c r="E810" s="15"/>
      <c r="F810" s="184"/>
    </row>
    <row r="811" spans="1:6" x14ac:dyDescent="0.3">
      <c r="A811" s="265">
        <v>2</v>
      </c>
      <c r="B811" s="262" t="s">
        <v>7</v>
      </c>
      <c r="C811" s="271"/>
      <c r="D811" s="263"/>
      <c r="E811" s="15"/>
      <c r="F811" s="184"/>
    </row>
    <row r="812" spans="1:6" x14ac:dyDescent="0.3">
      <c r="A812" s="520">
        <v>2.1</v>
      </c>
      <c r="B812" s="262" t="s">
        <v>553</v>
      </c>
      <c r="C812" s="271"/>
      <c r="D812" s="263"/>
      <c r="E812" s="15"/>
      <c r="F812" s="184"/>
    </row>
    <row r="813" spans="1:6" x14ac:dyDescent="0.3">
      <c r="A813" s="291" t="s">
        <v>141</v>
      </c>
      <c r="B813" s="276" t="s">
        <v>554</v>
      </c>
      <c r="C813" s="271">
        <v>501.6</v>
      </c>
      <c r="D813" s="263" t="s">
        <v>5</v>
      </c>
      <c r="E813" s="15"/>
      <c r="F813" s="184">
        <f t="shared" si="100"/>
        <v>0</v>
      </c>
    </row>
    <row r="814" spans="1:6" ht="26.4" x14ac:dyDescent="0.3">
      <c r="A814" s="291" t="s">
        <v>142</v>
      </c>
      <c r="B814" s="277" t="s">
        <v>555</v>
      </c>
      <c r="C814" s="271">
        <v>601.91999999999996</v>
      </c>
      <c r="D814" s="263" t="s">
        <v>18</v>
      </c>
      <c r="E814" s="15"/>
      <c r="F814" s="184">
        <f t="shared" si="100"/>
        <v>0</v>
      </c>
    </row>
    <row r="815" spans="1:6" x14ac:dyDescent="0.3">
      <c r="A815" s="520">
        <v>2.2000000000000002</v>
      </c>
      <c r="B815" s="262" t="s">
        <v>556</v>
      </c>
      <c r="C815" s="271"/>
      <c r="D815" s="263"/>
      <c r="E815" s="15"/>
      <c r="F815" s="184"/>
    </row>
    <row r="816" spans="1:6" x14ac:dyDescent="0.3">
      <c r="A816" s="291" t="s">
        <v>557</v>
      </c>
      <c r="B816" s="276" t="s">
        <v>401</v>
      </c>
      <c r="C816" s="271">
        <v>159.13999999999999</v>
      </c>
      <c r="D816" s="263" t="s">
        <v>5</v>
      </c>
      <c r="E816" s="15"/>
      <c r="F816" s="184">
        <f t="shared" si="100"/>
        <v>0</v>
      </c>
    </row>
    <row r="817" spans="1:6" x14ac:dyDescent="0.3">
      <c r="A817" s="291" t="s">
        <v>558</v>
      </c>
      <c r="B817" s="277" t="s">
        <v>402</v>
      </c>
      <c r="C817" s="271">
        <v>13.55</v>
      </c>
      <c r="D817" s="263" t="s">
        <v>6</v>
      </c>
      <c r="E817" s="15"/>
      <c r="F817" s="184">
        <f t="shared" si="100"/>
        <v>0</v>
      </c>
    </row>
    <row r="818" spans="1:6" ht="26.4" x14ac:dyDescent="0.3">
      <c r="A818" s="291" t="s">
        <v>559</v>
      </c>
      <c r="B818" s="277" t="s">
        <v>403</v>
      </c>
      <c r="C818" s="271">
        <v>174.71</v>
      </c>
      <c r="D818" s="263" t="s">
        <v>18</v>
      </c>
      <c r="E818" s="15"/>
      <c r="F818" s="184">
        <f t="shared" si="100"/>
        <v>0</v>
      </c>
    </row>
    <row r="819" spans="1:6" x14ac:dyDescent="0.3">
      <c r="A819" s="272"/>
      <c r="B819" s="276"/>
      <c r="C819" s="271"/>
      <c r="D819" s="263"/>
      <c r="E819" s="15"/>
      <c r="F819" s="184"/>
    </row>
    <row r="820" spans="1:6" x14ac:dyDescent="0.3">
      <c r="A820" s="265">
        <v>3</v>
      </c>
      <c r="B820" s="262" t="s">
        <v>540</v>
      </c>
      <c r="C820" s="271"/>
      <c r="D820" s="263"/>
      <c r="E820" s="15"/>
      <c r="F820" s="184"/>
    </row>
    <row r="821" spans="1:6" x14ac:dyDescent="0.3">
      <c r="A821" s="519">
        <v>3.1</v>
      </c>
      <c r="B821" s="276" t="s">
        <v>560</v>
      </c>
      <c r="C821" s="271">
        <v>20.78</v>
      </c>
      <c r="D821" s="263" t="s">
        <v>8</v>
      </c>
      <c r="E821" s="15"/>
      <c r="F821" s="184">
        <f t="shared" si="100"/>
        <v>0</v>
      </c>
    </row>
    <row r="822" spans="1:6" x14ac:dyDescent="0.3">
      <c r="A822" s="519">
        <v>3.2</v>
      </c>
      <c r="B822" s="276" t="s">
        <v>561</v>
      </c>
      <c r="C822" s="271">
        <v>1.24</v>
      </c>
      <c r="D822" s="263" t="s">
        <v>8</v>
      </c>
      <c r="E822" s="15"/>
      <c r="F822" s="184">
        <f t="shared" si="100"/>
        <v>0</v>
      </c>
    </row>
    <row r="823" spans="1:6" x14ac:dyDescent="0.3">
      <c r="A823" s="519">
        <v>3.3</v>
      </c>
      <c r="B823" s="276" t="s">
        <v>562</v>
      </c>
      <c r="C823" s="271">
        <v>21.92</v>
      </c>
      <c r="D823" s="263" t="s">
        <v>8</v>
      </c>
      <c r="E823" s="15"/>
      <c r="F823" s="184">
        <f t="shared" si="100"/>
        <v>0</v>
      </c>
    </row>
    <row r="824" spans="1:6" x14ac:dyDescent="0.3">
      <c r="A824" s="519">
        <v>3.4</v>
      </c>
      <c r="B824" s="276" t="s">
        <v>563</v>
      </c>
      <c r="C824" s="271">
        <v>2.5</v>
      </c>
      <c r="D824" s="263" t="s">
        <v>8</v>
      </c>
      <c r="E824" s="15"/>
      <c r="F824" s="184">
        <f t="shared" si="100"/>
        <v>0</v>
      </c>
    </row>
    <row r="825" spans="1:6" x14ac:dyDescent="0.3">
      <c r="A825" s="519">
        <v>3.5</v>
      </c>
      <c r="B825" s="276" t="s">
        <v>564</v>
      </c>
      <c r="C825" s="271">
        <v>0.62</v>
      </c>
      <c r="D825" s="263" t="s">
        <v>8</v>
      </c>
      <c r="E825" s="15"/>
      <c r="F825" s="184">
        <f t="shared" si="100"/>
        <v>0</v>
      </c>
    </row>
    <row r="826" spans="1:6" x14ac:dyDescent="0.3">
      <c r="A826" s="519">
        <v>3.6</v>
      </c>
      <c r="B826" s="276" t="s">
        <v>565</v>
      </c>
      <c r="C826" s="271">
        <v>55.69</v>
      </c>
      <c r="D826" s="263" t="s">
        <v>8</v>
      </c>
      <c r="E826" s="15"/>
      <c r="F826" s="184">
        <f t="shared" si="100"/>
        <v>0</v>
      </c>
    </row>
    <row r="827" spans="1:6" x14ac:dyDescent="0.3">
      <c r="A827" s="519">
        <v>3.7</v>
      </c>
      <c r="B827" s="276" t="s">
        <v>566</v>
      </c>
      <c r="C827" s="271">
        <v>2.37</v>
      </c>
      <c r="D827" s="263" t="s">
        <v>8</v>
      </c>
      <c r="E827" s="15"/>
      <c r="F827" s="184">
        <f t="shared" si="100"/>
        <v>0</v>
      </c>
    </row>
    <row r="828" spans="1:6" x14ac:dyDescent="0.3">
      <c r="A828" s="519">
        <v>3.8</v>
      </c>
      <c r="B828" s="276" t="s">
        <v>567</v>
      </c>
      <c r="C828" s="271">
        <v>23.74</v>
      </c>
      <c r="D828" s="263" t="s">
        <v>8</v>
      </c>
      <c r="E828" s="15"/>
      <c r="F828" s="184">
        <f t="shared" si="100"/>
        <v>0</v>
      </c>
    </row>
    <row r="829" spans="1:6" x14ac:dyDescent="0.3">
      <c r="A829" s="519">
        <v>3.9</v>
      </c>
      <c r="B829" s="276" t="s">
        <v>568</v>
      </c>
      <c r="C829" s="271">
        <v>0.1</v>
      </c>
      <c r="D829" s="263" t="s">
        <v>8</v>
      </c>
      <c r="E829" s="15"/>
      <c r="F829" s="184">
        <f t="shared" si="100"/>
        <v>0</v>
      </c>
    </row>
    <row r="830" spans="1:6" x14ac:dyDescent="0.3">
      <c r="A830" s="521">
        <v>3.1</v>
      </c>
      <c r="B830" s="276" t="s">
        <v>569</v>
      </c>
      <c r="C830" s="271">
        <v>9.18</v>
      </c>
      <c r="D830" s="263" t="s">
        <v>8</v>
      </c>
      <c r="E830" s="15"/>
      <c r="F830" s="184">
        <f t="shared" si="100"/>
        <v>0</v>
      </c>
    </row>
    <row r="831" spans="1:6" x14ac:dyDescent="0.3">
      <c r="A831" s="272"/>
      <c r="B831" s="276"/>
      <c r="C831" s="271"/>
      <c r="D831" s="263"/>
      <c r="E831" s="15"/>
      <c r="F831" s="184"/>
    </row>
    <row r="832" spans="1:6" x14ac:dyDescent="0.3">
      <c r="A832" s="265">
        <v>4</v>
      </c>
      <c r="B832" s="262" t="s">
        <v>37</v>
      </c>
      <c r="C832" s="271"/>
      <c r="D832" s="263"/>
      <c r="E832" s="15"/>
      <c r="F832" s="184"/>
    </row>
    <row r="833" spans="1:6" x14ac:dyDescent="0.3">
      <c r="A833" s="519">
        <v>4.0999999999999996</v>
      </c>
      <c r="B833" s="276" t="s">
        <v>20</v>
      </c>
      <c r="C833" s="271">
        <v>419.8</v>
      </c>
      <c r="D833" s="263" t="s">
        <v>9</v>
      </c>
      <c r="E833" s="15"/>
      <c r="F833" s="184">
        <f t="shared" si="100"/>
        <v>0</v>
      </c>
    </row>
    <row r="834" spans="1:6" x14ac:dyDescent="0.3">
      <c r="A834" s="519">
        <v>4.2</v>
      </c>
      <c r="B834" s="276" t="s">
        <v>173</v>
      </c>
      <c r="C834" s="271">
        <v>215.68</v>
      </c>
      <c r="D834" s="263" t="s">
        <v>9</v>
      </c>
      <c r="E834" s="15"/>
      <c r="F834" s="184">
        <f t="shared" si="100"/>
        <v>0</v>
      </c>
    </row>
    <row r="835" spans="1:6" x14ac:dyDescent="0.3">
      <c r="A835" s="519">
        <v>4.2</v>
      </c>
      <c r="B835" s="276" t="s">
        <v>412</v>
      </c>
      <c r="C835" s="271">
        <v>143.68</v>
      </c>
      <c r="D835" s="263" t="s">
        <v>9</v>
      </c>
      <c r="E835" s="15"/>
      <c r="F835" s="184">
        <f t="shared" si="100"/>
        <v>0</v>
      </c>
    </row>
    <row r="836" spans="1:6" x14ac:dyDescent="0.3">
      <c r="A836" s="519">
        <v>4.3</v>
      </c>
      <c r="B836" s="276" t="s">
        <v>31</v>
      </c>
      <c r="C836" s="271">
        <v>204.12</v>
      </c>
      <c r="D836" s="263" t="s">
        <v>9</v>
      </c>
      <c r="E836" s="15"/>
      <c r="F836" s="184">
        <f t="shared" si="100"/>
        <v>0</v>
      </c>
    </row>
    <row r="837" spans="1:6" x14ac:dyDescent="0.3">
      <c r="A837" s="519">
        <v>4.4000000000000004</v>
      </c>
      <c r="B837" s="276" t="s">
        <v>23</v>
      </c>
      <c r="C837" s="271">
        <v>158.12</v>
      </c>
      <c r="D837" s="263" t="s">
        <v>9</v>
      </c>
      <c r="E837" s="15"/>
      <c r="F837" s="184">
        <f t="shared" si="100"/>
        <v>0</v>
      </c>
    </row>
    <row r="838" spans="1:6" x14ac:dyDescent="0.3">
      <c r="A838" s="519">
        <v>4.5</v>
      </c>
      <c r="B838" s="276" t="s">
        <v>24</v>
      </c>
      <c r="C838" s="271">
        <v>116.6</v>
      </c>
      <c r="D838" s="263" t="s">
        <v>11</v>
      </c>
      <c r="E838" s="15"/>
      <c r="F838" s="184">
        <f t="shared" si="100"/>
        <v>0</v>
      </c>
    </row>
    <row r="839" spans="1:6" x14ac:dyDescent="0.3">
      <c r="A839" s="519">
        <v>4.5999999999999996</v>
      </c>
      <c r="B839" s="276" t="s">
        <v>636</v>
      </c>
      <c r="C839" s="271">
        <v>47.4</v>
      </c>
      <c r="D839" s="263" t="s">
        <v>11</v>
      </c>
      <c r="E839" s="15"/>
      <c r="F839" s="184">
        <f t="shared" si="100"/>
        <v>0</v>
      </c>
    </row>
    <row r="840" spans="1:6" x14ac:dyDescent="0.3">
      <c r="A840" s="519">
        <v>4.7</v>
      </c>
      <c r="B840" s="276" t="s">
        <v>137</v>
      </c>
      <c r="C840" s="271">
        <v>181.44</v>
      </c>
      <c r="D840" s="263" t="s">
        <v>9</v>
      </c>
      <c r="E840" s="15"/>
      <c r="F840" s="184">
        <f t="shared" si="100"/>
        <v>0</v>
      </c>
    </row>
    <row r="841" spans="1:6" x14ac:dyDescent="0.3">
      <c r="A841" s="519">
        <v>4.8</v>
      </c>
      <c r="B841" s="276" t="s">
        <v>413</v>
      </c>
      <c r="C841" s="271">
        <v>42.88</v>
      </c>
      <c r="D841" s="263" t="s">
        <v>9</v>
      </c>
      <c r="E841" s="15"/>
      <c r="F841" s="184">
        <f t="shared" si="100"/>
        <v>0</v>
      </c>
    </row>
    <row r="842" spans="1:6" ht="26.4" x14ac:dyDescent="0.3">
      <c r="A842" s="519">
        <v>4.9000000000000004</v>
      </c>
      <c r="B842" s="277" t="s">
        <v>414</v>
      </c>
      <c r="C842" s="271">
        <v>147.6</v>
      </c>
      <c r="D842" s="263" t="s">
        <v>11</v>
      </c>
      <c r="E842" s="15"/>
      <c r="F842" s="184">
        <f t="shared" si="100"/>
        <v>0</v>
      </c>
    </row>
    <row r="843" spans="1:6" x14ac:dyDescent="0.3">
      <c r="A843" s="272"/>
      <c r="B843" s="276"/>
      <c r="C843" s="271"/>
      <c r="D843" s="263"/>
      <c r="E843" s="15"/>
      <c r="F843" s="184"/>
    </row>
    <row r="844" spans="1:6" x14ac:dyDescent="0.3">
      <c r="A844" s="360">
        <v>5</v>
      </c>
      <c r="B844" s="276" t="s">
        <v>570</v>
      </c>
      <c r="C844" s="271">
        <v>1</v>
      </c>
      <c r="D844" s="263" t="s">
        <v>25</v>
      </c>
      <c r="E844" s="15"/>
      <c r="F844" s="184">
        <f t="shared" si="100"/>
        <v>0</v>
      </c>
    </row>
    <row r="845" spans="1:6" x14ac:dyDescent="0.3">
      <c r="A845" s="272"/>
      <c r="B845" s="276"/>
      <c r="C845" s="271"/>
      <c r="D845" s="263"/>
      <c r="E845" s="15"/>
      <c r="F845" s="184"/>
    </row>
    <row r="846" spans="1:6" x14ac:dyDescent="0.3">
      <c r="A846" s="265">
        <v>6</v>
      </c>
      <c r="B846" s="262" t="s">
        <v>186</v>
      </c>
      <c r="C846" s="271"/>
      <c r="D846" s="263"/>
      <c r="E846" s="15"/>
      <c r="F846" s="184"/>
    </row>
    <row r="847" spans="1:6" x14ac:dyDescent="0.3">
      <c r="A847" s="519">
        <v>6.1</v>
      </c>
      <c r="B847" s="276" t="s">
        <v>289</v>
      </c>
      <c r="C847" s="271">
        <v>128.86000000000001</v>
      </c>
      <c r="D847" s="263" t="s">
        <v>8</v>
      </c>
      <c r="E847" s="15"/>
      <c r="F847" s="184">
        <f t="shared" si="100"/>
        <v>0</v>
      </c>
    </row>
    <row r="848" spans="1:6" x14ac:dyDescent="0.3">
      <c r="A848" s="519">
        <v>6.2</v>
      </c>
      <c r="B848" s="276" t="s">
        <v>290</v>
      </c>
      <c r="C848" s="271">
        <v>242</v>
      </c>
      <c r="D848" s="263" t="s">
        <v>143</v>
      </c>
      <c r="E848" s="15"/>
      <c r="F848" s="184">
        <f t="shared" si="100"/>
        <v>0</v>
      </c>
    </row>
    <row r="849" spans="1:6" x14ac:dyDescent="0.3">
      <c r="A849" s="272"/>
      <c r="B849" s="276"/>
      <c r="C849" s="271"/>
      <c r="D849" s="263"/>
      <c r="E849" s="15"/>
      <c r="F849" s="184"/>
    </row>
    <row r="850" spans="1:6" x14ac:dyDescent="0.3">
      <c r="A850" s="265">
        <v>7</v>
      </c>
      <c r="B850" s="262" t="s">
        <v>541</v>
      </c>
      <c r="C850" s="271"/>
      <c r="D850" s="263"/>
      <c r="E850" s="15"/>
      <c r="F850" s="184"/>
    </row>
    <row r="851" spans="1:6" x14ac:dyDescent="0.3">
      <c r="A851" s="519">
        <v>7.1</v>
      </c>
      <c r="B851" s="276" t="s">
        <v>571</v>
      </c>
      <c r="C851" s="271">
        <v>1</v>
      </c>
      <c r="D851" s="263" t="s">
        <v>10</v>
      </c>
      <c r="E851" s="15"/>
      <c r="F851" s="184">
        <f t="shared" si="100"/>
        <v>0</v>
      </c>
    </row>
    <row r="852" spans="1:6" x14ac:dyDescent="0.3">
      <c r="A852" s="519">
        <v>7.2</v>
      </c>
      <c r="B852" s="276" t="s">
        <v>572</v>
      </c>
      <c r="C852" s="271">
        <v>1</v>
      </c>
      <c r="D852" s="263" t="s">
        <v>10</v>
      </c>
      <c r="E852" s="15"/>
      <c r="F852" s="184">
        <f t="shared" si="100"/>
        <v>0</v>
      </c>
    </row>
    <row r="853" spans="1:6" ht="26.4" x14ac:dyDescent="0.3">
      <c r="A853" s="519">
        <v>7.3</v>
      </c>
      <c r="B853" s="277" t="s">
        <v>417</v>
      </c>
      <c r="C853" s="271">
        <v>1</v>
      </c>
      <c r="D853" s="263" t="s">
        <v>10</v>
      </c>
      <c r="E853" s="15"/>
      <c r="F853" s="184">
        <f t="shared" si="100"/>
        <v>0</v>
      </c>
    </row>
    <row r="854" spans="1:6" x14ac:dyDescent="0.3">
      <c r="A854" s="522">
        <v>7.4</v>
      </c>
      <c r="B854" s="523" t="s">
        <v>573</v>
      </c>
      <c r="C854" s="305">
        <v>1</v>
      </c>
      <c r="D854" s="524" t="s">
        <v>10</v>
      </c>
      <c r="E854" s="1304"/>
      <c r="F854" s="286">
        <f t="shared" si="100"/>
        <v>0</v>
      </c>
    </row>
    <row r="855" spans="1:6" x14ac:dyDescent="0.3">
      <c r="A855" s="272"/>
      <c r="B855" s="276"/>
      <c r="C855" s="271"/>
      <c r="D855" s="263"/>
      <c r="E855" s="15"/>
      <c r="F855" s="184"/>
    </row>
    <row r="856" spans="1:6" ht="26.4" x14ac:dyDescent="0.3">
      <c r="A856" s="265">
        <v>8</v>
      </c>
      <c r="B856" s="127" t="s">
        <v>542</v>
      </c>
      <c r="C856" s="271"/>
      <c r="D856" s="263"/>
      <c r="E856" s="15"/>
      <c r="F856" s="184"/>
    </row>
    <row r="857" spans="1:6" x14ac:dyDescent="0.3">
      <c r="A857" s="519">
        <v>8.1</v>
      </c>
      <c r="B857" s="276" t="s">
        <v>248</v>
      </c>
      <c r="C857" s="271">
        <v>71.900000000000006</v>
      </c>
      <c r="D857" s="263" t="s">
        <v>11</v>
      </c>
      <c r="E857" s="15"/>
      <c r="F857" s="184">
        <f t="shared" si="100"/>
        <v>0</v>
      </c>
    </row>
    <row r="858" spans="1:6" x14ac:dyDescent="0.3">
      <c r="A858" s="519">
        <v>8.1999999999999993</v>
      </c>
      <c r="B858" s="276" t="s">
        <v>574</v>
      </c>
      <c r="C858" s="271">
        <v>17.37</v>
      </c>
      <c r="D858" s="263" t="s">
        <v>11</v>
      </c>
      <c r="E858" s="15"/>
      <c r="F858" s="184">
        <f t="shared" si="100"/>
        <v>0</v>
      </c>
    </row>
    <row r="859" spans="1:6" x14ac:dyDescent="0.3">
      <c r="A859" s="519">
        <v>8.3000000000000007</v>
      </c>
      <c r="B859" s="276" t="s">
        <v>575</v>
      </c>
      <c r="C859" s="271">
        <v>10</v>
      </c>
      <c r="D859" s="263" t="s">
        <v>10</v>
      </c>
      <c r="E859" s="15"/>
      <c r="F859" s="184">
        <f t="shared" si="100"/>
        <v>0</v>
      </c>
    </row>
    <row r="860" spans="1:6" x14ac:dyDescent="0.3">
      <c r="A860" s="519">
        <v>8.4</v>
      </c>
      <c r="B860" s="276" t="s">
        <v>576</v>
      </c>
      <c r="C860" s="271">
        <v>2</v>
      </c>
      <c r="D860" s="263" t="s">
        <v>10</v>
      </c>
      <c r="E860" s="15"/>
      <c r="F860" s="184">
        <f t="shared" si="100"/>
        <v>0</v>
      </c>
    </row>
    <row r="861" spans="1:6" x14ac:dyDescent="0.3">
      <c r="A861" s="519">
        <v>8.5</v>
      </c>
      <c r="B861" s="276" t="s">
        <v>577</v>
      </c>
      <c r="C861" s="271">
        <v>1</v>
      </c>
      <c r="D861" s="263" t="s">
        <v>10</v>
      </c>
      <c r="E861" s="15"/>
      <c r="F861" s="184">
        <f t="shared" si="100"/>
        <v>0</v>
      </c>
    </row>
    <row r="862" spans="1:6" x14ac:dyDescent="0.3">
      <c r="A862" s="519">
        <v>8.6</v>
      </c>
      <c r="B862" s="276" t="s">
        <v>578</v>
      </c>
      <c r="C862" s="271">
        <v>5</v>
      </c>
      <c r="D862" s="263" t="s">
        <v>10</v>
      </c>
      <c r="E862" s="15"/>
      <c r="F862" s="184">
        <f t="shared" si="100"/>
        <v>0</v>
      </c>
    </row>
    <row r="863" spans="1:6" x14ac:dyDescent="0.3">
      <c r="A863" s="519">
        <v>8.6999999999999993</v>
      </c>
      <c r="B863" s="276" t="s">
        <v>579</v>
      </c>
      <c r="C863" s="271">
        <v>3</v>
      </c>
      <c r="D863" s="263" t="s">
        <v>10</v>
      </c>
      <c r="E863" s="15"/>
      <c r="F863" s="184">
        <f t="shared" si="100"/>
        <v>0</v>
      </c>
    </row>
    <row r="864" spans="1:6" ht="26.4" x14ac:dyDescent="0.3">
      <c r="A864" s="519">
        <v>8.8000000000000007</v>
      </c>
      <c r="B864" s="277" t="s">
        <v>580</v>
      </c>
      <c r="C864" s="271">
        <v>4</v>
      </c>
      <c r="D864" s="263" t="s">
        <v>10</v>
      </c>
      <c r="E864" s="15"/>
      <c r="F864" s="184">
        <f t="shared" si="100"/>
        <v>0</v>
      </c>
    </row>
    <row r="865" spans="1:6" ht="26.4" x14ac:dyDescent="0.3">
      <c r="A865" s="519">
        <v>8.9</v>
      </c>
      <c r="B865" s="277" t="s">
        <v>581</v>
      </c>
      <c r="C865" s="271">
        <v>4</v>
      </c>
      <c r="D865" s="263" t="s">
        <v>10</v>
      </c>
      <c r="E865" s="15"/>
      <c r="F865" s="184">
        <f t="shared" si="100"/>
        <v>0</v>
      </c>
    </row>
    <row r="866" spans="1:6" x14ac:dyDescent="0.3">
      <c r="A866" s="521">
        <v>8.1</v>
      </c>
      <c r="B866" s="276" t="s">
        <v>432</v>
      </c>
      <c r="C866" s="271">
        <v>10</v>
      </c>
      <c r="D866" s="263" t="s">
        <v>10</v>
      </c>
      <c r="E866" s="15"/>
      <c r="F866" s="184">
        <f t="shared" si="100"/>
        <v>0</v>
      </c>
    </row>
    <row r="867" spans="1:6" x14ac:dyDescent="0.3">
      <c r="A867" s="272"/>
      <c r="B867" s="276"/>
      <c r="C867" s="271"/>
      <c r="D867" s="263"/>
      <c r="E867" s="15"/>
      <c r="F867" s="184"/>
    </row>
    <row r="868" spans="1:6" x14ac:dyDescent="0.3">
      <c r="A868" s="525">
        <v>8.1199999999999992</v>
      </c>
      <c r="B868" s="262" t="s">
        <v>582</v>
      </c>
      <c r="C868" s="271"/>
      <c r="D868" s="263"/>
      <c r="E868" s="15"/>
      <c r="F868" s="184"/>
    </row>
    <row r="869" spans="1:6" x14ac:dyDescent="0.3">
      <c r="A869" s="291" t="s">
        <v>583</v>
      </c>
      <c r="B869" s="276" t="s">
        <v>164</v>
      </c>
      <c r="C869" s="271">
        <v>76.02</v>
      </c>
      <c r="D869" s="263" t="s">
        <v>584</v>
      </c>
      <c r="E869" s="15"/>
      <c r="F869" s="184">
        <f t="shared" si="100"/>
        <v>0</v>
      </c>
    </row>
    <row r="870" spans="1:6" x14ac:dyDescent="0.3">
      <c r="A870" s="291" t="s">
        <v>585</v>
      </c>
      <c r="B870" s="276" t="s">
        <v>435</v>
      </c>
      <c r="C870" s="271">
        <v>1.3</v>
      </c>
      <c r="D870" s="263" t="s">
        <v>8</v>
      </c>
      <c r="E870" s="15"/>
      <c r="F870" s="184">
        <f t="shared" si="100"/>
        <v>0</v>
      </c>
    </row>
    <row r="871" spans="1:6" x14ac:dyDescent="0.3">
      <c r="A871" s="291" t="s">
        <v>586</v>
      </c>
      <c r="B871" s="276" t="s">
        <v>437</v>
      </c>
      <c r="C871" s="271">
        <v>68.59</v>
      </c>
      <c r="D871" s="263" t="s">
        <v>6</v>
      </c>
      <c r="E871" s="15"/>
      <c r="F871" s="184">
        <f t="shared" si="100"/>
        <v>0</v>
      </c>
    </row>
    <row r="872" spans="1:6" x14ac:dyDescent="0.3">
      <c r="A872" s="291" t="s">
        <v>587</v>
      </c>
      <c r="B872" s="276" t="s">
        <v>439</v>
      </c>
      <c r="C872" s="271">
        <v>8.92</v>
      </c>
      <c r="D872" s="263" t="s">
        <v>18</v>
      </c>
      <c r="E872" s="15"/>
      <c r="F872" s="184">
        <f t="shared" si="100"/>
        <v>0</v>
      </c>
    </row>
    <row r="873" spans="1:6" x14ac:dyDescent="0.3">
      <c r="A873" s="272"/>
      <c r="B873" s="276"/>
      <c r="C873" s="271"/>
      <c r="D873" s="263"/>
      <c r="E873" s="15"/>
      <c r="F873" s="184"/>
    </row>
    <row r="874" spans="1:6" x14ac:dyDescent="0.3">
      <c r="A874" s="265">
        <v>9</v>
      </c>
      <c r="B874" s="262" t="s">
        <v>544</v>
      </c>
      <c r="C874" s="271"/>
      <c r="D874" s="263"/>
      <c r="E874" s="15"/>
      <c r="F874" s="184"/>
    </row>
    <row r="875" spans="1:6" x14ac:dyDescent="0.3">
      <c r="A875" s="296"/>
      <c r="B875" s="276"/>
      <c r="C875" s="271"/>
      <c r="D875" s="263"/>
      <c r="E875" s="15"/>
      <c r="F875" s="184"/>
    </row>
    <row r="876" spans="1:6" x14ac:dyDescent="0.3">
      <c r="A876" s="369">
        <v>9.1</v>
      </c>
      <c r="B876" s="398" t="s">
        <v>95</v>
      </c>
      <c r="C876" s="399">
        <v>1</v>
      </c>
      <c r="D876" s="526" t="s">
        <v>25</v>
      </c>
      <c r="E876" s="15"/>
      <c r="F876" s="184">
        <f t="shared" ref="F876" si="101">ROUND(C876*E876,2)</f>
        <v>0</v>
      </c>
    </row>
    <row r="877" spans="1:6" x14ac:dyDescent="0.3">
      <c r="A877" s="296"/>
      <c r="B877" s="401"/>
      <c r="C877" s="399"/>
      <c r="D877" s="526"/>
      <c r="E877" s="15"/>
      <c r="F877" s="184"/>
    </row>
    <row r="878" spans="1:6" ht="26.4" x14ac:dyDescent="0.3">
      <c r="A878" s="369">
        <v>9.1999999999999993</v>
      </c>
      <c r="B878" s="402" t="s">
        <v>440</v>
      </c>
      <c r="C878" s="399">
        <v>1</v>
      </c>
      <c r="D878" s="526" t="s">
        <v>25</v>
      </c>
      <c r="E878" s="15"/>
      <c r="F878" s="184">
        <f t="shared" ref="F878" si="102">ROUND(C878*E878,2)</f>
        <v>0</v>
      </c>
    </row>
    <row r="879" spans="1:6" x14ac:dyDescent="0.3">
      <c r="A879" s="296"/>
      <c r="B879" s="401"/>
      <c r="C879" s="399"/>
      <c r="D879" s="403"/>
      <c r="E879" s="15"/>
      <c r="F879" s="184"/>
    </row>
    <row r="880" spans="1:6" x14ac:dyDescent="0.3">
      <c r="A880" s="404">
        <v>9.3000000000000007</v>
      </c>
      <c r="B880" s="405" t="s">
        <v>545</v>
      </c>
      <c r="C880" s="399"/>
      <c r="D880" s="403"/>
      <c r="E880" s="15"/>
      <c r="F880" s="184"/>
    </row>
    <row r="881" spans="1:6" x14ac:dyDescent="0.3">
      <c r="A881" s="406" t="s">
        <v>519</v>
      </c>
      <c r="B881" s="398" t="s">
        <v>442</v>
      </c>
      <c r="C881" s="399">
        <v>1.45</v>
      </c>
      <c r="D881" s="400" t="s">
        <v>8</v>
      </c>
      <c r="E881" s="15"/>
      <c r="F881" s="184">
        <f t="shared" ref="F881:F887" si="103">ROUND(C881*E881,2)</f>
        <v>0</v>
      </c>
    </row>
    <row r="882" spans="1:6" x14ac:dyDescent="0.3">
      <c r="A882" s="406" t="s">
        <v>521</v>
      </c>
      <c r="B882" s="398" t="s">
        <v>444</v>
      </c>
      <c r="C882" s="399">
        <v>0.32</v>
      </c>
      <c r="D882" s="400" t="s">
        <v>8</v>
      </c>
      <c r="E882" s="15"/>
      <c r="F882" s="184">
        <f t="shared" si="103"/>
        <v>0</v>
      </c>
    </row>
    <row r="883" spans="1:6" x14ac:dyDescent="0.3">
      <c r="A883" s="406" t="s">
        <v>523</v>
      </c>
      <c r="B883" s="407" t="s">
        <v>446</v>
      </c>
      <c r="C883" s="399">
        <v>0.18</v>
      </c>
      <c r="D883" s="400" t="s">
        <v>8</v>
      </c>
      <c r="E883" s="15"/>
      <c r="F883" s="184">
        <f t="shared" si="103"/>
        <v>0</v>
      </c>
    </row>
    <row r="884" spans="1:6" x14ac:dyDescent="0.3">
      <c r="A884" s="406" t="s">
        <v>525</v>
      </c>
      <c r="B884" s="398" t="s">
        <v>448</v>
      </c>
      <c r="C884" s="399">
        <v>0.11</v>
      </c>
      <c r="D884" s="400" t="s">
        <v>8</v>
      </c>
      <c r="E884" s="15"/>
      <c r="F884" s="184">
        <f t="shared" si="103"/>
        <v>0</v>
      </c>
    </row>
    <row r="885" spans="1:6" x14ac:dyDescent="0.3">
      <c r="A885" s="406" t="s">
        <v>527</v>
      </c>
      <c r="B885" s="398" t="s">
        <v>450</v>
      </c>
      <c r="C885" s="399">
        <v>0.37</v>
      </c>
      <c r="D885" s="400" t="s">
        <v>8</v>
      </c>
      <c r="E885" s="15"/>
      <c r="F885" s="184">
        <f t="shared" si="103"/>
        <v>0</v>
      </c>
    </row>
    <row r="886" spans="1:6" x14ac:dyDescent="0.3">
      <c r="A886" s="406" t="s">
        <v>588</v>
      </c>
      <c r="B886" s="398" t="s">
        <v>452</v>
      </c>
      <c r="C886" s="399">
        <v>0.12</v>
      </c>
      <c r="D886" s="400" t="s">
        <v>8</v>
      </c>
      <c r="E886" s="15"/>
      <c r="F886" s="184">
        <f t="shared" si="103"/>
        <v>0</v>
      </c>
    </row>
    <row r="887" spans="1:6" x14ac:dyDescent="0.3">
      <c r="A887" s="406" t="s">
        <v>589</v>
      </c>
      <c r="B887" s="398" t="s">
        <v>454</v>
      </c>
      <c r="C887" s="399">
        <v>0.81</v>
      </c>
      <c r="D887" s="400" t="s">
        <v>8</v>
      </c>
      <c r="E887" s="15"/>
      <c r="F887" s="184">
        <f t="shared" si="103"/>
        <v>0</v>
      </c>
    </row>
    <row r="888" spans="1:6" x14ac:dyDescent="0.3">
      <c r="A888" s="296"/>
      <c r="B888" s="401"/>
      <c r="C888" s="399"/>
      <c r="D888" s="403"/>
      <c r="E888" s="15"/>
      <c r="F888" s="184"/>
    </row>
    <row r="889" spans="1:6" x14ac:dyDescent="0.3">
      <c r="A889" s="404">
        <v>9.4</v>
      </c>
      <c r="B889" s="405" t="s">
        <v>199</v>
      </c>
      <c r="C889" s="399"/>
      <c r="D889" s="403"/>
      <c r="E889" s="15"/>
      <c r="F889" s="184"/>
    </row>
    <row r="890" spans="1:6" x14ac:dyDescent="0.3">
      <c r="A890" s="406" t="s">
        <v>529</v>
      </c>
      <c r="B890" s="17" t="s">
        <v>456</v>
      </c>
      <c r="C890" s="399">
        <v>4.82</v>
      </c>
      <c r="D890" s="526" t="s">
        <v>9</v>
      </c>
      <c r="E890" s="15"/>
      <c r="F890" s="184">
        <f t="shared" ref="F890:F891" si="104">ROUND(C890*E890,2)</f>
        <v>0</v>
      </c>
    </row>
    <row r="891" spans="1:6" x14ac:dyDescent="0.3">
      <c r="A891" s="406" t="s">
        <v>530</v>
      </c>
      <c r="B891" s="17" t="s">
        <v>458</v>
      </c>
      <c r="C891" s="399">
        <v>22.69</v>
      </c>
      <c r="D891" s="526" t="s">
        <v>9</v>
      </c>
      <c r="E891" s="15"/>
      <c r="F891" s="184">
        <f t="shared" si="104"/>
        <v>0</v>
      </c>
    </row>
    <row r="892" spans="1:6" x14ac:dyDescent="0.3">
      <c r="A892" s="296"/>
      <c r="B892" s="401"/>
      <c r="C892" s="399"/>
      <c r="D892" s="403"/>
      <c r="E892" s="15"/>
      <c r="F892" s="184"/>
    </row>
    <row r="893" spans="1:6" x14ac:dyDescent="0.3">
      <c r="A893" s="404">
        <v>9.5</v>
      </c>
      <c r="B893" s="405" t="s">
        <v>37</v>
      </c>
      <c r="C893" s="399"/>
      <c r="D893" s="403"/>
      <c r="E893" s="15"/>
      <c r="F893" s="184"/>
    </row>
    <row r="894" spans="1:6" x14ac:dyDescent="0.3">
      <c r="A894" s="406" t="s">
        <v>531</v>
      </c>
      <c r="B894" s="398" t="s">
        <v>20</v>
      </c>
      <c r="C894" s="399">
        <v>9.77</v>
      </c>
      <c r="D894" s="526" t="s">
        <v>9</v>
      </c>
      <c r="E894" s="15"/>
      <c r="F894" s="184">
        <f t="shared" ref="F894:F904" si="105">ROUND(C894*E894,2)</f>
        <v>0</v>
      </c>
    </row>
    <row r="895" spans="1:6" x14ac:dyDescent="0.3">
      <c r="A895" s="406" t="s">
        <v>532</v>
      </c>
      <c r="B895" s="398" t="s">
        <v>22</v>
      </c>
      <c r="C895" s="399">
        <v>26.04</v>
      </c>
      <c r="D895" s="526" t="s">
        <v>9</v>
      </c>
      <c r="E895" s="15"/>
      <c r="F895" s="184">
        <f t="shared" si="105"/>
        <v>0</v>
      </c>
    </row>
    <row r="896" spans="1:6" x14ac:dyDescent="0.3">
      <c r="A896" s="406" t="s">
        <v>533</v>
      </c>
      <c r="B896" s="398" t="s">
        <v>31</v>
      </c>
      <c r="C896" s="399">
        <v>20.94</v>
      </c>
      <c r="D896" s="526" t="s">
        <v>9</v>
      </c>
      <c r="E896" s="15"/>
      <c r="F896" s="184">
        <f t="shared" si="105"/>
        <v>0</v>
      </c>
    </row>
    <row r="897" spans="1:6" x14ac:dyDescent="0.3">
      <c r="A897" s="406" t="s">
        <v>590</v>
      </c>
      <c r="B897" s="398" t="s">
        <v>463</v>
      </c>
      <c r="C897" s="399">
        <v>9.6199999999999992</v>
      </c>
      <c r="D897" s="526" t="s">
        <v>9</v>
      </c>
      <c r="E897" s="15"/>
      <c r="F897" s="184">
        <f t="shared" si="105"/>
        <v>0</v>
      </c>
    </row>
    <row r="898" spans="1:6" x14ac:dyDescent="0.3">
      <c r="A898" s="406" t="s">
        <v>591</v>
      </c>
      <c r="B898" s="398" t="s">
        <v>24</v>
      </c>
      <c r="C898" s="399">
        <v>47.6</v>
      </c>
      <c r="D898" s="403" t="s">
        <v>11</v>
      </c>
      <c r="E898" s="15"/>
      <c r="F898" s="184">
        <f t="shared" si="105"/>
        <v>0</v>
      </c>
    </row>
    <row r="899" spans="1:6" x14ac:dyDescent="0.3">
      <c r="A899" s="406" t="s">
        <v>592</v>
      </c>
      <c r="B899" s="398" t="s">
        <v>35</v>
      </c>
      <c r="C899" s="399">
        <v>2.02</v>
      </c>
      <c r="D899" s="403" t="s">
        <v>11</v>
      </c>
      <c r="E899" s="15"/>
      <c r="F899" s="184">
        <f t="shared" si="105"/>
        <v>0</v>
      </c>
    </row>
    <row r="900" spans="1:6" x14ac:dyDescent="0.3">
      <c r="A900" s="406" t="s">
        <v>593</v>
      </c>
      <c r="B900" s="398" t="s">
        <v>80</v>
      </c>
      <c r="C900" s="399">
        <v>10.1</v>
      </c>
      <c r="D900" s="403" t="s">
        <v>11</v>
      </c>
      <c r="E900" s="15"/>
      <c r="F900" s="184">
        <f t="shared" si="105"/>
        <v>0</v>
      </c>
    </row>
    <row r="901" spans="1:6" x14ac:dyDescent="0.3">
      <c r="A901" s="406" t="s">
        <v>594</v>
      </c>
      <c r="B901" s="398" t="s">
        <v>468</v>
      </c>
      <c r="C901" s="399">
        <v>6.02</v>
      </c>
      <c r="D901" s="403" t="s">
        <v>11</v>
      </c>
      <c r="E901" s="15"/>
      <c r="F901" s="184">
        <f t="shared" si="105"/>
        <v>0</v>
      </c>
    </row>
    <row r="902" spans="1:6" x14ac:dyDescent="0.3">
      <c r="A902" s="406" t="s">
        <v>595</v>
      </c>
      <c r="B902" s="398" t="s">
        <v>470</v>
      </c>
      <c r="C902" s="399">
        <v>10.58</v>
      </c>
      <c r="D902" s="526" t="s">
        <v>9</v>
      </c>
      <c r="E902" s="15"/>
      <c r="F902" s="184">
        <f t="shared" si="105"/>
        <v>0</v>
      </c>
    </row>
    <row r="903" spans="1:6" x14ac:dyDescent="0.3">
      <c r="A903" s="406" t="s">
        <v>596</v>
      </c>
      <c r="B903" s="398" t="s">
        <v>472</v>
      </c>
      <c r="C903" s="399">
        <v>2.84</v>
      </c>
      <c r="D903" s="526" t="s">
        <v>9</v>
      </c>
      <c r="E903" s="15"/>
      <c r="F903" s="184">
        <f t="shared" si="105"/>
        <v>0</v>
      </c>
    </row>
    <row r="904" spans="1:6" x14ac:dyDescent="0.3">
      <c r="A904" s="406" t="s">
        <v>597</v>
      </c>
      <c r="B904" s="398" t="s">
        <v>474</v>
      </c>
      <c r="C904" s="399">
        <v>44.14</v>
      </c>
      <c r="D904" s="526" t="s">
        <v>9</v>
      </c>
      <c r="E904" s="15"/>
      <c r="F904" s="184">
        <f t="shared" si="105"/>
        <v>0</v>
      </c>
    </row>
    <row r="905" spans="1:6" x14ac:dyDescent="0.3">
      <c r="A905" s="296"/>
      <c r="B905" s="401"/>
      <c r="C905" s="399"/>
      <c r="D905" s="403"/>
      <c r="E905" s="15"/>
      <c r="F905" s="184"/>
    </row>
    <row r="906" spans="1:6" ht="26.4" x14ac:dyDescent="0.3">
      <c r="A906" s="369">
        <v>9.6</v>
      </c>
      <c r="B906" s="407" t="s">
        <v>475</v>
      </c>
      <c r="C906" s="399">
        <v>5.3</v>
      </c>
      <c r="D906" s="526" t="s">
        <v>9</v>
      </c>
      <c r="E906" s="15"/>
      <c r="F906" s="184">
        <f t="shared" ref="F906" si="106">ROUND(C906*E906,2)</f>
        <v>0</v>
      </c>
    </row>
    <row r="907" spans="1:6" x14ac:dyDescent="0.3">
      <c r="A907" s="296"/>
      <c r="B907" s="401"/>
      <c r="C907" s="399"/>
      <c r="D907" s="526"/>
      <c r="E907" s="15"/>
      <c r="F907" s="184"/>
    </row>
    <row r="908" spans="1:6" x14ac:dyDescent="0.3">
      <c r="A908" s="369">
        <v>9.6999999999999993</v>
      </c>
      <c r="B908" s="398" t="s">
        <v>476</v>
      </c>
      <c r="C908" s="399">
        <v>6.06</v>
      </c>
      <c r="D908" s="526" t="s">
        <v>9</v>
      </c>
      <c r="E908" s="15"/>
      <c r="F908" s="184">
        <f t="shared" ref="F908" si="107">ROUND(C908*E908,2)</f>
        <v>0</v>
      </c>
    </row>
    <row r="909" spans="1:6" x14ac:dyDescent="0.3">
      <c r="A909" s="296"/>
      <c r="B909" s="401"/>
      <c r="C909" s="399"/>
      <c r="D909" s="403"/>
      <c r="E909" s="15"/>
      <c r="F909" s="184"/>
    </row>
    <row r="910" spans="1:6" x14ac:dyDescent="0.3">
      <c r="A910" s="404">
        <v>9.8000000000000007</v>
      </c>
      <c r="B910" s="412" t="s">
        <v>546</v>
      </c>
      <c r="C910" s="399"/>
      <c r="D910" s="403"/>
      <c r="E910" s="15"/>
      <c r="F910" s="184"/>
    </row>
    <row r="911" spans="1:6" x14ac:dyDescent="0.3">
      <c r="A911" s="406" t="s">
        <v>598</v>
      </c>
      <c r="B911" s="398" t="s">
        <v>478</v>
      </c>
      <c r="C911" s="399">
        <v>15.2</v>
      </c>
      <c r="D911" s="403" t="s">
        <v>11</v>
      </c>
      <c r="E911" s="15"/>
      <c r="F911" s="184">
        <f t="shared" ref="F911:F913" si="108">ROUND(C911*E911,2)</f>
        <v>0</v>
      </c>
    </row>
    <row r="912" spans="1:6" x14ac:dyDescent="0.3">
      <c r="A912" s="406" t="s">
        <v>599</v>
      </c>
      <c r="B912" s="407" t="s">
        <v>480</v>
      </c>
      <c r="C912" s="399">
        <v>1</v>
      </c>
      <c r="D912" s="414" t="s">
        <v>10</v>
      </c>
      <c r="E912" s="15"/>
      <c r="F912" s="184">
        <f t="shared" si="108"/>
        <v>0</v>
      </c>
    </row>
    <row r="913" spans="1:6" x14ac:dyDescent="0.3">
      <c r="A913" s="408" t="s">
        <v>600</v>
      </c>
      <c r="B913" s="409" t="s">
        <v>482</v>
      </c>
      <c r="C913" s="527">
        <v>1</v>
      </c>
      <c r="D913" s="528" t="s">
        <v>10</v>
      </c>
      <c r="E913" s="1304"/>
      <c r="F913" s="286">
        <f t="shared" si="108"/>
        <v>0</v>
      </c>
    </row>
    <row r="914" spans="1:6" x14ac:dyDescent="0.3">
      <c r="A914" s="296"/>
      <c r="B914" s="401"/>
      <c r="C914" s="399"/>
      <c r="D914" s="403"/>
      <c r="E914" s="15"/>
      <c r="F914" s="184"/>
    </row>
    <row r="915" spans="1:6" x14ac:dyDescent="0.3">
      <c r="A915" s="404">
        <v>9.9</v>
      </c>
      <c r="B915" s="415" t="s">
        <v>547</v>
      </c>
      <c r="C915" s="399"/>
      <c r="D915" s="403"/>
      <c r="E915" s="15"/>
      <c r="F915" s="184"/>
    </row>
    <row r="916" spans="1:6" x14ac:dyDescent="0.3">
      <c r="A916" s="406" t="s">
        <v>601</v>
      </c>
      <c r="B916" s="407" t="s">
        <v>484</v>
      </c>
      <c r="C916" s="399">
        <v>23.25</v>
      </c>
      <c r="D916" s="403" t="s">
        <v>12</v>
      </c>
      <c r="E916" s="15"/>
      <c r="F916" s="184">
        <f t="shared" ref="F916:F917" si="109">ROUND(C916*E916,2)</f>
        <v>0</v>
      </c>
    </row>
    <row r="917" spans="1:6" x14ac:dyDescent="0.3">
      <c r="A917" s="406" t="s">
        <v>602</v>
      </c>
      <c r="B917" s="398" t="s">
        <v>486</v>
      </c>
      <c r="C917" s="529">
        <v>1</v>
      </c>
      <c r="D917" s="414" t="s">
        <v>10</v>
      </c>
      <c r="E917" s="15"/>
      <c r="F917" s="184">
        <f t="shared" si="109"/>
        <v>0</v>
      </c>
    </row>
    <row r="918" spans="1:6" x14ac:dyDescent="0.3">
      <c r="A918" s="296"/>
      <c r="B918" s="416"/>
      <c r="C918" s="399"/>
      <c r="D918" s="351"/>
      <c r="E918" s="15"/>
      <c r="F918" s="184"/>
    </row>
    <row r="919" spans="1:6" x14ac:dyDescent="0.3">
      <c r="A919" s="417">
        <v>9.1</v>
      </c>
      <c r="B919" s="415" t="s">
        <v>548</v>
      </c>
      <c r="C919" s="399"/>
      <c r="D919" s="351"/>
      <c r="E919" s="15"/>
      <c r="F919" s="184"/>
    </row>
    <row r="920" spans="1:6" x14ac:dyDescent="0.3">
      <c r="A920" s="406" t="s">
        <v>603</v>
      </c>
      <c r="B920" s="398" t="s">
        <v>97</v>
      </c>
      <c r="C920" s="529">
        <v>1</v>
      </c>
      <c r="D920" s="414" t="s">
        <v>10</v>
      </c>
      <c r="E920" s="15"/>
      <c r="F920" s="184">
        <f t="shared" ref="F920:F932" si="110">ROUND(C920*E920,2)</f>
        <v>0</v>
      </c>
    </row>
    <row r="921" spans="1:6" x14ac:dyDescent="0.3">
      <c r="A921" s="406" t="s">
        <v>604</v>
      </c>
      <c r="B921" s="398" t="s">
        <v>489</v>
      </c>
      <c r="C921" s="529">
        <v>1</v>
      </c>
      <c r="D921" s="414" t="s">
        <v>10</v>
      </c>
      <c r="E921" s="15"/>
      <c r="F921" s="184">
        <f t="shared" si="110"/>
        <v>0</v>
      </c>
    </row>
    <row r="922" spans="1:6" x14ac:dyDescent="0.3">
      <c r="A922" s="406" t="s">
        <v>605</v>
      </c>
      <c r="B922" s="398" t="s">
        <v>285</v>
      </c>
      <c r="C922" s="529">
        <v>1</v>
      </c>
      <c r="D922" s="414" t="s">
        <v>10</v>
      </c>
      <c r="E922" s="15"/>
      <c r="F922" s="184">
        <f t="shared" si="110"/>
        <v>0</v>
      </c>
    </row>
    <row r="923" spans="1:6" x14ac:dyDescent="0.3">
      <c r="A923" s="406" t="s">
        <v>606</v>
      </c>
      <c r="B923" s="398" t="s">
        <v>96</v>
      </c>
      <c r="C923" s="529">
        <v>1</v>
      </c>
      <c r="D923" s="414" t="s">
        <v>10</v>
      </c>
      <c r="E923" s="15"/>
      <c r="F923" s="184">
        <f t="shared" si="110"/>
        <v>0</v>
      </c>
    </row>
    <row r="924" spans="1:6" x14ac:dyDescent="0.3">
      <c r="A924" s="406" t="s">
        <v>607</v>
      </c>
      <c r="B924" s="398" t="s">
        <v>493</v>
      </c>
      <c r="C924" s="413">
        <v>1</v>
      </c>
      <c r="D924" s="414" t="s">
        <v>10</v>
      </c>
      <c r="E924" s="15"/>
      <c r="F924" s="184">
        <f t="shared" si="110"/>
        <v>0</v>
      </c>
    </row>
    <row r="925" spans="1:6" x14ac:dyDescent="0.3">
      <c r="A925" s="406" t="s">
        <v>608</v>
      </c>
      <c r="B925" s="398" t="s">
        <v>495</v>
      </c>
      <c r="C925" s="413">
        <v>1</v>
      </c>
      <c r="D925" s="414" t="s">
        <v>10</v>
      </c>
      <c r="E925" s="15"/>
      <c r="F925" s="184">
        <f t="shared" si="110"/>
        <v>0</v>
      </c>
    </row>
    <row r="926" spans="1:6" x14ac:dyDescent="0.3">
      <c r="A926" s="406" t="s">
        <v>609</v>
      </c>
      <c r="B926" s="398" t="s">
        <v>497</v>
      </c>
      <c r="C926" s="529">
        <v>1</v>
      </c>
      <c r="D926" s="414" t="s">
        <v>10</v>
      </c>
      <c r="E926" s="15"/>
      <c r="F926" s="184">
        <f t="shared" si="110"/>
        <v>0</v>
      </c>
    </row>
    <row r="927" spans="1:6" x14ac:dyDescent="0.3">
      <c r="A927" s="406" t="s">
        <v>610</v>
      </c>
      <c r="B927" s="398" t="s">
        <v>499</v>
      </c>
      <c r="C927" s="529">
        <v>1</v>
      </c>
      <c r="D927" s="414" t="s">
        <v>10</v>
      </c>
      <c r="E927" s="15"/>
      <c r="F927" s="184">
        <f t="shared" si="110"/>
        <v>0</v>
      </c>
    </row>
    <row r="928" spans="1:6" x14ac:dyDescent="0.3">
      <c r="A928" s="406" t="s">
        <v>611</v>
      </c>
      <c r="B928" s="398" t="s">
        <v>82</v>
      </c>
      <c r="C928" s="529">
        <v>1</v>
      </c>
      <c r="D928" s="530" t="s">
        <v>25</v>
      </c>
      <c r="E928" s="15"/>
      <c r="F928" s="184">
        <f t="shared" si="110"/>
        <v>0</v>
      </c>
    </row>
    <row r="929" spans="1:6" x14ac:dyDescent="0.3">
      <c r="A929" s="406" t="s">
        <v>612</v>
      </c>
      <c r="B929" s="398" t="s">
        <v>113</v>
      </c>
      <c r="C929" s="529">
        <v>1</v>
      </c>
      <c r="D929" s="530" t="s">
        <v>25</v>
      </c>
      <c r="E929" s="15"/>
      <c r="F929" s="184">
        <f t="shared" si="110"/>
        <v>0</v>
      </c>
    </row>
    <row r="930" spans="1:6" x14ac:dyDescent="0.3">
      <c r="A930" s="406" t="s">
        <v>613</v>
      </c>
      <c r="B930" s="398" t="s">
        <v>503</v>
      </c>
      <c r="C930" s="529">
        <v>2</v>
      </c>
      <c r="D930" s="414" t="s">
        <v>10</v>
      </c>
      <c r="E930" s="15"/>
      <c r="F930" s="184">
        <f t="shared" si="110"/>
        <v>0</v>
      </c>
    </row>
    <row r="931" spans="1:6" x14ac:dyDescent="0.3">
      <c r="A931" s="406" t="s">
        <v>614</v>
      </c>
      <c r="B931" s="398" t="s">
        <v>505</v>
      </c>
      <c r="C931" s="529">
        <v>1</v>
      </c>
      <c r="D931" s="414" t="s">
        <v>10</v>
      </c>
      <c r="E931" s="15"/>
      <c r="F931" s="184">
        <f t="shared" si="110"/>
        <v>0</v>
      </c>
    </row>
    <row r="932" spans="1:6" ht="26.4" x14ac:dyDescent="0.3">
      <c r="A932" s="406" t="s">
        <v>615</v>
      </c>
      <c r="B932" s="531" t="s">
        <v>507</v>
      </c>
      <c r="C932" s="529">
        <v>1</v>
      </c>
      <c r="D932" s="414" t="s">
        <v>10</v>
      </c>
      <c r="E932" s="15"/>
      <c r="F932" s="184">
        <f t="shared" si="110"/>
        <v>0</v>
      </c>
    </row>
    <row r="933" spans="1:6" x14ac:dyDescent="0.3">
      <c r="A933" s="296"/>
      <c r="B933" s="356"/>
      <c r="C933" s="529"/>
      <c r="D933" s="530"/>
      <c r="E933" s="15"/>
      <c r="F933" s="184"/>
    </row>
    <row r="934" spans="1:6" x14ac:dyDescent="0.3">
      <c r="A934" s="417">
        <v>9.11</v>
      </c>
      <c r="B934" s="405" t="s">
        <v>1563</v>
      </c>
      <c r="C934" s="399"/>
      <c r="D934" s="403"/>
      <c r="E934" s="15"/>
      <c r="F934" s="184"/>
    </row>
    <row r="935" spans="1:6" x14ac:dyDescent="0.3">
      <c r="A935" s="406" t="s">
        <v>616</v>
      </c>
      <c r="B935" s="398" t="s">
        <v>509</v>
      </c>
      <c r="C935" s="399">
        <v>1</v>
      </c>
      <c r="D935" s="414" t="s">
        <v>10</v>
      </c>
      <c r="E935" s="15"/>
      <c r="F935" s="184">
        <f t="shared" ref="F935:F939" si="111">ROUND(C935*E935,2)</f>
        <v>0</v>
      </c>
    </row>
    <row r="936" spans="1:6" x14ac:dyDescent="0.3">
      <c r="A936" s="406" t="s">
        <v>617</v>
      </c>
      <c r="B936" s="398" t="s">
        <v>511</v>
      </c>
      <c r="C936" s="399">
        <v>6</v>
      </c>
      <c r="D936" s="414" t="s">
        <v>10</v>
      </c>
      <c r="E936" s="15"/>
      <c r="F936" s="184">
        <f t="shared" si="111"/>
        <v>0</v>
      </c>
    </row>
    <row r="937" spans="1:6" x14ac:dyDescent="0.3">
      <c r="A937" s="406" t="s">
        <v>618</v>
      </c>
      <c r="B937" s="398" t="s">
        <v>513</v>
      </c>
      <c r="C937" s="399">
        <v>3</v>
      </c>
      <c r="D937" s="414" t="s">
        <v>10</v>
      </c>
      <c r="E937" s="15"/>
      <c r="F937" s="184">
        <f t="shared" si="111"/>
        <v>0</v>
      </c>
    </row>
    <row r="938" spans="1:6" x14ac:dyDescent="0.3">
      <c r="A938" s="406" t="s">
        <v>619</v>
      </c>
      <c r="B938" s="398" t="s">
        <v>183</v>
      </c>
      <c r="C938" s="399">
        <v>2</v>
      </c>
      <c r="D938" s="414" t="s">
        <v>10</v>
      </c>
      <c r="E938" s="15"/>
      <c r="F938" s="184">
        <f t="shared" si="111"/>
        <v>0</v>
      </c>
    </row>
    <row r="939" spans="1:6" x14ac:dyDescent="0.3">
      <c r="A939" s="406" t="s">
        <v>620</v>
      </c>
      <c r="B939" s="398" t="s">
        <v>516</v>
      </c>
      <c r="C939" s="399">
        <v>1</v>
      </c>
      <c r="D939" s="414" t="s">
        <v>10</v>
      </c>
      <c r="E939" s="15"/>
      <c r="F939" s="184">
        <f t="shared" si="111"/>
        <v>0</v>
      </c>
    </row>
    <row r="940" spans="1:6" x14ac:dyDescent="0.3">
      <c r="A940" s="296"/>
      <c r="B940" s="532"/>
      <c r="C940" s="399"/>
      <c r="D940" s="403"/>
      <c r="E940" s="15"/>
      <c r="F940" s="184"/>
    </row>
    <row r="941" spans="1:6" x14ac:dyDescent="0.3">
      <c r="A941" s="420">
        <v>9.1199999999999992</v>
      </c>
      <c r="B941" s="419" t="s">
        <v>517</v>
      </c>
      <c r="C941" s="399">
        <v>1</v>
      </c>
      <c r="D941" s="414" t="s">
        <v>10</v>
      </c>
      <c r="E941" s="15"/>
      <c r="F941" s="184">
        <f t="shared" ref="F941" si="112">ROUND(C941*E941,2)</f>
        <v>0</v>
      </c>
    </row>
    <row r="942" spans="1:6" x14ac:dyDescent="0.3">
      <c r="A942" s="272"/>
      <c r="B942" s="276"/>
      <c r="C942" s="271"/>
      <c r="D942" s="263"/>
      <c r="E942" s="15"/>
      <c r="F942" s="184"/>
    </row>
    <row r="943" spans="1:6" x14ac:dyDescent="0.3">
      <c r="A943" s="265">
        <v>10</v>
      </c>
      <c r="B943" s="262" t="s">
        <v>621</v>
      </c>
      <c r="C943" s="271"/>
      <c r="D943" s="263"/>
      <c r="E943" s="15"/>
      <c r="F943" s="184"/>
    </row>
    <row r="944" spans="1:6" x14ac:dyDescent="0.3">
      <c r="A944" s="519">
        <v>10.1</v>
      </c>
      <c r="B944" s="276" t="s">
        <v>95</v>
      </c>
      <c r="C944" s="271">
        <v>90.4</v>
      </c>
      <c r="D944" s="263" t="s">
        <v>11</v>
      </c>
      <c r="E944" s="15"/>
      <c r="F944" s="184">
        <f t="shared" ref="F944:F979" si="113">ROUND(C944*E944,2)</f>
        <v>0</v>
      </c>
    </row>
    <row r="945" spans="1:6" x14ac:dyDescent="0.3">
      <c r="A945" s="272"/>
      <c r="B945" s="276"/>
      <c r="C945" s="271"/>
      <c r="D945" s="263"/>
      <c r="E945" s="15"/>
      <c r="F945" s="184"/>
    </row>
    <row r="946" spans="1:6" x14ac:dyDescent="0.3">
      <c r="A946" s="520">
        <v>10.199999999999999</v>
      </c>
      <c r="B946" s="262" t="s">
        <v>201</v>
      </c>
      <c r="C946" s="271"/>
      <c r="D946" s="263"/>
      <c r="E946" s="15"/>
      <c r="F946" s="184"/>
    </row>
    <row r="947" spans="1:6" x14ac:dyDescent="0.3">
      <c r="A947" s="291" t="s">
        <v>622</v>
      </c>
      <c r="B947" s="276" t="s">
        <v>187</v>
      </c>
      <c r="C947" s="271">
        <v>36.07</v>
      </c>
      <c r="D947" s="263" t="s">
        <v>5</v>
      </c>
      <c r="E947" s="15"/>
      <c r="F947" s="184">
        <f t="shared" si="113"/>
        <v>0</v>
      </c>
    </row>
    <row r="948" spans="1:6" x14ac:dyDescent="0.3">
      <c r="A948" s="291" t="s">
        <v>623</v>
      </c>
      <c r="B948" s="276" t="s">
        <v>188</v>
      </c>
      <c r="C948" s="271">
        <v>14.2</v>
      </c>
      <c r="D948" s="263" t="s">
        <v>6</v>
      </c>
      <c r="E948" s="15"/>
      <c r="F948" s="184">
        <f t="shared" si="113"/>
        <v>0</v>
      </c>
    </row>
    <row r="949" spans="1:6" ht="26.4" x14ac:dyDescent="0.3">
      <c r="A949" s="291" t="s">
        <v>624</v>
      </c>
      <c r="B949" s="533" t="s">
        <v>786</v>
      </c>
      <c r="C949" s="271">
        <v>26.24</v>
      </c>
      <c r="D949" s="263" t="s">
        <v>18</v>
      </c>
      <c r="E949" s="15"/>
      <c r="F949" s="184">
        <f t="shared" si="113"/>
        <v>0</v>
      </c>
    </row>
    <row r="950" spans="1:6" x14ac:dyDescent="0.3">
      <c r="A950" s="272"/>
      <c r="B950" s="276"/>
      <c r="C950" s="271"/>
      <c r="D950" s="263"/>
      <c r="E950" s="15"/>
      <c r="F950" s="184"/>
    </row>
    <row r="951" spans="1:6" x14ac:dyDescent="0.3">
      <c r="A951" s="520">
        <v>10.3</v>
      </c>
      <c r="B951" s="262" t="s">
        <v>198</v>
      </c>
      <c r="C951" s="271"/>
      <c r="D951" s="263"/>
      <c r="E951" s="15"/>
      <c r="F951" s="184"/>
    </row>
    <row r="952" spans="1:6" x14ac:dyDescent="0.3">
      <c r="A952" s="291" t="s">
        <v>625</v>
      </c>
      <c r="B952" s="276" t="s">
        <v>190</v>
      </c>
      <c r="C952" s="271">
        <v>8.17</v>
      </c>
      <c r="D952" s="263" t="s">
        <v>8</v>
      </c>
      <c r="E952" s="15"/>
      <c r="F952" s="184">
        <f t="shared" si="113"/>
        <v>0</v>
      </c>
    </row>
    <row r="953" spans="1:6" x14ac:dyDescent="0.3">
      <c r="A953" s="291" t="s">
        <v>626</v>
      </c>
      <c r="B953" s="276" t="s">
        <v>191</v>
      </c>
      <c r="C953" s="271">
        <v>2.0699999999999998</v>
      </c>
      <c r="D953" s="263" t="s">
        <v>8</v>
      </c>
      <c r="E953" s="15"/>
      <c r="F953" s="184">
        <f t="shared" si="113"/>
        <v>0</v>
      </c>
    </row>
    <row r="954" spans="1:6" x14ac:dyDescent="0.3">
      <c r="A954" s="291" t="s">
        <v>627</v>
      </c>
      <c r="B954" s="276" t="s">
        <v>192</v>
      </c>
      <c r="C954" s="271">
        <v>1.66</v>
      </c>
      <c r="D954" s="263" t="s">
        <v>8</v>
      </c>
      <c r="E954" s="15"/>
      <c r="F954" s="184">
        <f t="shared" si="113"/>
        <v>0</v>
      </c>
    </row>
    <row r="955" spans="1:6" x14ac:dyDescent="0.3">
      <c r="A955" s="291" t="s">
        <v>628</v>
      </c>
      <c r="B955" s="276" t="s">
        <v>193</v>
      </c>
      <c r="C955" s="271">
        <v>3.27</v>
      </c>
      <c r="D955" s="263" t="s">
        <v>8</v>
      </c>
      <c r="E955" s="15"/>
      <c r="F955" s="184">
        <f t="shared" si="113"/>
        <v>0</v>
      </c>
    </row>
    <row r="956" spans="1:6" x14ac:dyDescent="0.3">
      <c r="A956" s="291" t="s">
        <v>629</v>
      </c>
      <c r="B956" s="276" t="s">
        <v>194</v>
      </c>
      <c r="C956" s="271">
        <v>1.51</v>
      </c>
      <c r="D956" s="263" t="s">
        <v>8</v>
      </c>
      <c r="E956" s="15"/>
      <c r="F956" s="184">
        <f t="shared" si="113"/>
        <v>0</v>
      </c>
    </row>
    <row r="957" spans="1:6" x14ac:dyDescent="0.3">
      <c r="A957" s="272"/>
      <c r="B957" s="276"/>
      <c r="C957" s="271"/>
      <c r="D957" s="263"/>
      <c r="E957" s="15"/>
      <c r="F957" s="184"/>
    </row>
    <row r="958" spans="1:6" x14ac:dyDescent="0.3">
      <c r="A958" s="520">
        <v>10.4</v>
      </c>
      <c r="B958" s="262" t="s">
        <v>199</v>
      </c>
      <c r="C958" s="271"/>
      <c r="D958" s="263"/>
      <c r="E958" s="15"/>
      <c r="F958" s="184"/>
    </row>
    <row r="959" spans="1:6" x14ac:dyDescent="0.3">
      <c r="A959" s="291" t="s">
        <v>630</v>
      </c>
      <c r="B959" s="276" t="s">
        <v>176</v>
      </c>
      <c r="C959" s="271">
        <v>49.08</v>
      </c>
      <c r="D959" s="263" t="s">
        <v>9</v>
      </c>
      <c r="E959" s="15"/>
      <c r="F959" s="184">
        <f t="shared" si="113"/>
        <v>0</v>
      </c>
    </row>
    <row r="960" spans="1:6" x14ac:dyDescent="0.3">
      <c r="A960" s="291" t="s">
        <v>631</v>
      </c>
      <c r="B960" s="276" t="s">
        <v>195</v>
      </c>
      <c r="C960" s="271">
        <v>130.88</v>
      </c>
      <c r="D960" s="263" t="s">
        <v>9</v>
      </c>
      <c r="E960" s="15"/>
      <c r="F960" s="184">
        <f t="shared" si="113"/>
        <v>0</v>
      </c>
    </row>
    <row r="961" spans="1:6" x14ac:dyDescent="0.3">
      <c r="A961" s="272"/>
      <c r="B961" s="276"/>
      <c r="C961" s="271"/>
      <c r="D961" s="263"/>
      <c r="E961" s="15"/>
      <c r="F961" s="184"/>
    </row>
    <row r="962" spans="1:6" x14ac:dyDescent="0.3">
      <c r="A962" s="520">
        <v>10.5</v>
      </c>
      <c r="B962" s="262" t="s">
        <v>200</v>
      </c>
      <c r="C962" s="271"/>
      <c r="D962" s="263"/>
      <c r="E962" s="15"/>
      <c r="F962" s="184"/>
    </row>
    <row r="963" spans="1:6" x14ac:dyDescent="0.3">
      <c r="A963" s="291" t="s">
        <v>145</v>
      </c>
      <c r="B963" s="276" t="s">
        <v>20</v>
      </c>
      <c r="C963" s="271">
        <v>82.56</v>
      </c>
      <c r="D963" s="263" t="s">
        <v>9</v>
      </c>
      <c r="E963" s="15"/>
      <c r="F963" s="184">
        <f t="shared" si="113"/>
        <v>0</v>
      </c>
    </row>
    <row r="964" spans="1:6" x14ac:dyDescent="0.3">
      <c r="A964" s="291" t="s">
        <v>146</v>
      </c>
      <c r="B964" s="276" t="s">
        <v>57</v>
      </c>
      <c r="C964" s="271">
        <v>82.56</v>
      </c>
      <c r="D964" s="263" t="s">
        <v>9</v>
      </c>
      <c r="E964" s="15"/>
      <c r="F964" s="184">
        <f t="shared" si="113"/>
        <v>0</v>
      </c>
    </row>
    <row r="965" spans="1:6" x14ac:dyDescent="0.3">
      <c r="A965" s="291" t="s">
        <v>632</v>
      </c>
      <c r="B965" s="276" t="s">
        <v>24</v>
      </c>
      <c r="C965" s="271">
        <v>492.8</v>
      </c>
      <c r="D965" s="263" t="s">
        <v>11</v>
      </c>
      <c r="E965" s="15"/>
      <c r="F965" s="184">
        <f t="shared" si="113"/>
        <v>0</v>
      </c>
    </row>
    <row r="966" spans="1:6" x14ac:dyDescent="0.3">
      <c r="A966" s="272"/>
      <c r="B966" s="276"/>
      <c r="C966" s="271"/>
      <c r="D966" s="263"/>
      <c r="E966" s="15"/>
      <c r="F966" s="184"/>
    </row>
    <row r="967" spans="1:6" x14ac:dyDescent="0.3">
      <c r="A967" s="520">
        <v>10.6</v>
      </c>
      <c r="B967" s="262" t="s">
        <v>551</v>
      </c>
      <c r="C967" s="271"/>
      <c r="D967" s="263"/>
      <c r="E967" s="15"/>
      <c r="F967" s="184"/>
    </row>
    <row r="968" spans="1:6" x14ac:dyDescent="0.3">
      <c r="A968" s="291" t="s">
        <v>147</v>
      </c>
      <c r="B968" s="276" t="s">
        <v>171</v>
      </c>
      <c r="C968" s="271">
        <v>82.56</v>
      </c>
      <c r="D968" s="263" t="s">
        <v>9</v>
      </c>
      <c r="E968" s="15"/>
      <c r="F968" s="184">
        <f t="shared" si="113"/>
        <v>0</v>
      </c>
    </row>
    <row r="969" spans="1:6" x14ac:dyDescent="0.3">
      <c r="A969" s="291" t="s">
        <v>633</v>
      </c>
      <c r="B969" s="276" t="s">
        <v>79</v>
      </c>
      <c r="C969" s="271">
        <v>82.56</v>
      </c>
      <c r="D969" s="263" t="s">
        <v>9</v>
      </c>
      <c r="E969" s="15"/>
      <c r="F969" s="184">
        <f t="shared" si="113"/>
        <v>0</v>
      </c>
    </row>
    <row r="970" spans="1:6" x14ac:dyDescent="0.3">
      <c r="A970" s="272"/>
      <c r="B970" s="276"/>
      <c r="C970" s="271"/>
      <c r="D970" s="263"/>
      <c r="E970" s="15"/>
      <c r="F970" s="184"/>
    </row>
    <row r="971" spans="1:6" x14ac:dyDescent="0.3">
      <c r="A971" s="520">
        <v>10.7</v>
      </c>
      <c r="B971" s="262" t="s">
        <v>94</v>
      </c>
      <c r="C971" s="271"/>
      <c r="D971" s="263"/>
      <c r="E971" s="15"/>
      <c r="F971" s="184"/>
    </row>
    <row r="972" spans="1:6" x14ac:dyDescent="0.3">
      <c r="A972" s="291" t="s">
        <v>148</v>
      </c>
      <c r="B972" s="276" t="s">
        <v>196</v>
      </c>
      <c r="C972" s="271">
        <v>86.4</v>
      </c>
      <c r="D972" s="263" t="s">
        <v>11</v>
      </c>
      <c r="E972" s="15"/>
      <c r="F972" s="184">
        <f t="shared" si="113"/>
        <v>0</v>
      </c>
    </row>
    <row r="973" spans="1:6" ht="26.4" x14ac:dyDescent="0.3">
      <c r="A973" s="291" t="s">
        <v>634</v>
      </c>
      <c r="B973" s="534" t="s">
        <v>197</v>
      </c>
      <c r="C973" s="271">
        <v>1</v>
      </c>
      <c r="D973" s="263" t="s">
        <v>10</v>
      </c>
      <c r="E973" s="15"/>
      <c r="F973" s="184">
        <f t="shared" si="113"/>
        <v>0</v>
      </c>
    </row>
    <row r="974" spans="1:6" x14ac:dyDescent="0.3">
      <c r="A974" s="272"/>
      <c r="B974" s="276"/>
      <c r="C974" s="271"/>
      <c r="D974" s="263"/>
      <c r="E974" s="15"/>
      <c r="F974" s="184"/>
    </row>
    <row r="975" spans="1:6" x14ac:dyDescent="0.3">
      <c r="A975" s="535">
        <v>11</v>
      </c>
      <c r="B975" s="523" t="s">
        <v>138</v>
      </c>
      <c r="C975" s="305">
        <v>302.7</v>
      </c>
      <c r="D975" s="524" t="s">
        <v>9</v>
      </c>
      <c r="E975" s="1304"/>
      <c r="F975" s="286">
        <f t="shared" si="113"/>
        <v>0</v>
      </c>
    </row>
    <row r="976" spans="1:6" x14ac:dyDescent="0.3">
      <c r="A976" s="360"/>
      <c r="B976" s="276"/>
      <c r="C976" s="271"/>
      <c r="D976" s="263"/>
      <c r="E976" s="15"/>
      <c r="F976" s="184"/>
    </row>
    <row r="977" spans="1:6" x14ac:dyDescent="0.3">
      <c r="A977" s="360">
        <v>12</v>
      </c>
      <c r="B977" s="276" t="s">
        <v>635</v>
      </c>
      <c r="C977" s="271">
        <v>1</v>
      </c>
      <c r="D977" s="263" t="s">
        <v>10</v>
      </c>
      <c r="E977" s="15"/>
      <c r="F977" s="184">
        <f t="shared" si="113"/>
        <v>0</v>
      </c>
    </row>
    <row r="978" spans="1:6" x14ac:dyDescent="0.3">
      <c r="A978" s="360"/>
      <c r="B978" s="276"/>
      <c r="C978" s="271"/>
      <c r="D978" s="263"/>
      <c r="E978" s="15"/>
      <c r="F978" s="184"/>
    </row>
    <row r="979" spans="1:6" x14ac:dyDescent="0.3">
      <c r="A979" s="360">
        <v>13</v>
      </c>
      <c r="B979" s="276" t="s">
        <v>1598</v>
      </c>
      <c r="C979" s="271">
        <v>1</v>
      </c>
      <c r="D979" s="263" t="s">
        <v>10</v>
      </c>
      <c r="E979" s="15"/>
      <c r="F979" s="184">
        <f t="shared" si="113"/>
        <v>0</v>
      </c>
    </row>
    <row r="980" spans="1:6" x14ac:dyDescent="0.3">
      <c r="A980" s="255"/>
      <c r="B980" s="256" t="s">
        <v>909</v>
      </c>
      <c r="C980" s="257"/>
      <c r="D980" s="257"/>
      <c r="E980" s="1300"/>
      <c r="F980" s="258">
        <f>SUM(F809:F979)</f>
        <v>0</v>
      </c>
    </row>
    <row r="981" spans="1:6" x14ac:dyDescent="0.3">
      <c r="A981" s="202"/>
      <c r="B981" s="221"/>
      <c r="C981" s="204"/>
      <c r="D981" s="205"/>
      <c r="E981" s="1290"/>
      <c r="F981" s="206"/>
    </row>
    <row r="982" spans="1:6" x14ac:dyDescent="0.3">
      <c r="A982" s="208" t="s">
        <v>910</v>
      </c>
      <c r="B982" s="432" t="s">
        <v>637</v>
      </c>
      <c r="C982" s="204"/>
      <c r="D982" s="205"/>
      <c r="E982" s="1290"/>
      <c r="F982" s="206"/>
    </row>
    <row r="983" spans="1:6" x14ac:dyDescent="0.3">
      <c r="A983" s="202"/>
      <c r="B983" s="221"/>
      <c r="C983" s="204"/>
      <c r="D983" s="205"/>
      <c r="E983" s="1290"/>
      <c r="F983" s="206"/>
    </row>
    <row r="984" spans="1:6" x14ac:dyDescent="0.3">
      <c r="A984" s="431">
        <v>1</v>
      </c>
      <c r="B984" s="432" t="s">
        <v>185</v>
      </c>
      <c r="C984" s="433"/>
      <c r="D984" s="433"/>
      <c r="E984" s="1324"/>
      <c r="F984" s="434"/>
    </row>
    <row r="985" spans="1:6" x14ac:dyDescent="0.3">
      <c r="A985" s="435">
        <f>+A984+0.1</f>
        <v>1.1000000000000001</v>
      </c>
      <c r="B985" s="433" t="s">
        <v>638</v>
      </c>
      <c r="C985" s="536">
        <v>490</v>
      </c>
      <c r="D985" s="436" t="s">
        <v>11</v>
      </c>
      <c r="E985" s="1325"/>
      <c r="F985" s="184">
        <f>ROUND(C985*E985,2)</f>
        <v>0</v>
      </c>
    </row>
    <row r="986" spans="1:6" x14ac:dyDescent="0.3">
      <c r="A986" s="431"/>
      <c r="B986" s="382"/>
      <c r="C986" s="16"/>
      <c r="D986" s="433"/>
      <c r="E986" s="1325"/>
      <c r="F986" s="184"/>
    </row>
    <row r="987" spans="1:6" x14ac:dyDescent="0.3">
      <c r="A987" s="437">
        <f>+A984+1</f>
        <v>2</v>
      </c>
      <c r="B987" s="150" t="s">
        <v>17</v>
      </c>
      <c r="C987" s="37"/>
      <c r="D987" s="438"/>
      <c r="E987" s="1321"/>
      <c r="F987" s="439">
        <f>ROUND(C987*E987,2)</f>
        <v>0</v>
      </c>
    </row>
    <row r="988" spans="1:6" x14ac:dyDescent="0.3">
      <c r="A988" s="440">
        <f>+A987+0.1</f>
        <v>2.1</v>
      </c>
      <c r="B988" s="17" t="s">
        <v>639</v>
      </c>
      <c r="C988" s="37">
        <v>480.2</v>
      </c>
      <c r="D988" s="436" t="s">
        <v>5</v>
      </c>
      <c r="E988" s="1326"/>
      <c r="F988" s="439">
        <f>ROUND(C988*E988,2)</f>
        <v>0</v>
      </c>
    </row>
    <row r="989" spans="1:6" x14ac:dyDescent="0.3">
      <c r="A989" s="440">
        <f t="shared" ref="A989:A992" si="114">+A988+0.1</f>
        <v>2.2000000000000002</v>
      </c>
      <c r="B989" s="433" t="s">
        <v>202</v>
      </c>
      <c r="C989" s="37">
        <v>39.200000000000003</v>
      </c>
      <c r="D989" s="436" t="s">
        <v>33</v>
      </c>
      <c r="E989" s="1321"/>
      <c r="F989" s="439">
        <f>ROUND(C989*E989,2)</f>
        <v>0</v>
      </c>
    </row>
    <row r="990" spans="1:6" ht="26.4" x14ac:dyDescent="0.3">
      <c r="A990" s="537">
        <f t="shared" si="114"/>
        <v>2.2999999999999998</v>
      </c>
      <c r="B990" s="17" t="s">
        <v>229</v>
      </c>
      <c r="C990" s="16">
        <v>96.93</v>
      </c>
      <c r="D990" s="436" t="s">
        <v>18</v>
      </c>
      <c r="E990" s="1321"/>
      <c r="F990" s="439">
        <f>ROUND((C990*E990),2)</f>
        <v>0</v>
      </c>
    </row>
    <row r="991" spans="1:6" ht="26.4" x14ac:dyDescent="0.3">
      <c r="A991" s="440">
        <f t="shared" si="114"/>
        <v>2.4</v>
      </c>
      <c r="B991" s="17" t="s">
        <v>230</v>
      </c>
      <c r="C991" s="271">
        <v>403.86</v>
      </c>
      <c r="D991" s="436" t="s">
        <v>6</v>
      </c>
      <c r="E991" s="1321"/>
      <c r="F991" s="439">
        <f t="shared" ref="F991:F998" si="115">ROUND(C991*E991,2)</f>
        <v>0</v>
      </c>
    </row>
    <row r="992" spans="1:6" ht="26.4" x14ac:dyDescent="0.3">
      <c r="A992" s="440">
        <f t="shared" si="114"/>
        <v>2.5</v>
      </c>
      <c r="B992" s="17" t="s">
        <v>231</v>
      </c>
      <c r="C992" s="37">
        <v>245.49</v>
      </c>
      <c r="D992" s="436" t="s">
        <v>18</v>
      </c>
      <c r="E992" s="1321"/>
      <c r="F992" s="439">
        <f t="shared" si="115"/>
        <v>0</v>
      </c>
    </row>
    <row r="993" spans="1:6" x14ac:dyDescent="0.3">
      <c r="A993" s="440"/>
      <c r="B993" s="17"/>
      <c r="C993" s="37"/>
      <c r="D993" s="436"/>
      <c r="E993" s="1321"/>
      <c r="F993" s="439"/>
    </row>
    <row r="994" spans="1:6" x14ac:dyDescent="0.3">
      <c r="A994" s="441">
        <f>+A987+1</f>
        <v>3</v>
      </c>
      <c r="B994" s="442" t="s">
        <v>255</v>
      </c>
      <c r="C994" s="443"/>
      <c r="D994" s="436"/>
      <c r="E994" s="1321"/>
      <c r="F994" s="439">
        <f t="shared" si="115"/>
        <v>0</v>
      </c>
    </row>
    <row r="995" spans="1:6" x14ac:dyDescent="0.3">
      <c r="A995" s="440">
        <f>+A994+0.1</f>
        <v>3.1</v>
      </c>
      <c r="B995" s="335" t="s">
        <v>640</v>
      </c>
      <c r="C995" s="16">
        <v>504.7</v>
      </c>
      <c r="D995" s="436" t="s">
        <v>11</v>
      </c>
      <c r="E995" s="1321"/>
      <c r="F995" s="439">
        <f t="shared" si="115"/>
        <v>0</v>
      </c>
    </row>
    <row r="996" spans="1:6" x14ac:dyDescent="0.3">
      <c r="A996" s="444"/>
      <c r="B996" s="335"/>
      <c r="C996" s="16"/>
      <c r="D996" s="436"/>
      <c r="E996" s="1321"/>
      <c r="F996" s="439"/>
    </row>
    <row r="997" spans="1:6" x14ac:dyDescent="0.3">
      <c r="A997" s="441">
        <f>+A994+1</f>
        <v>4</v>
      </c>
      <c r="B997" s="442" t="s">
        <v>234</v>
      </c>
      <c r="C997" s="16"/>
      <c r="D997" s="436"/>
      <c r="E997" s="1321"/>
      <c r="F997" s="439">
        <f t="shared" si="115"/>
        <v>0</v>
      </c>
    </row>
    <row r="998" spans="1:6" x14ac:dyDescent="0.3">
      <c r="A998" s="440">
        <f>+A997+0.1</f>
        <v>4.0999999999999996</v>
      </c>
      <c r="B998" s="335" t="s">
        <v>641</v>
      </c>
      <c r="C998" s="16">
        <v>490</v>
      </c>
      <c r="D998" s="436" t="s">
        <v>11</v>
      </c>
      <c r="E998" s="1327"/>
      <c r="F998" s="439">
        <f t="shared" si="115"/>
        <v>0</v>
      </c>
    </row>
    <row r="999" spans="1:6" x14ac:dyDescent="0.3">
      <c r="A999" s="441"/>
      <c r="B999" s="442"/>
      <c r="C999" s="443"/>
      <c r="D999" s="436"/>
      <c r="E999" s="1321"/>
      <c r="F999" s="439"/>
    </row>
    <row r="1000" spans="1:6" x14ac:dyDescent="0.3">
      <c r="A1000" s="538">
        <f>+A997+1</f>
        <v>5</v>
      </c>
      <c r="B1000" s="432" t="s">
        <v>203</v>
      </c>
      <c r="C1000" s="16"/>
      <c r="D1000" s="436"/>
      <c r="E1000" s="1321"/>
      <c r="F1000" s="439">
        <f>ROUND(C1000*E1000,2)</f>
        <v>0</v>
      </c>
    </row>
    <row r="1001" spans="1:6" x14ac:dyDescent="0.3">
      <c r="A1001" s="440">
        <f>+A1000+0.1</f>
        <v>5.0999999999999996</v>
      </c>
      <c r="B1001" s="335" t="s">
        <v>641</v>
      </c>
      <c r="C1001" s="16">
        <v>490</v>
      </c>
      <c r="D1001" s="436" t="s">
        <v>11</v>
      </c>
      <c r="E1001" s="1321"/>
      <c r="F1001" s="439">
        <f>ROUND(C1001*E1001,2)</f>
        <v>0</v>
      </c>
    </row>
    <row r="1002" spans="1:6" x14ac:dyDescent="0.3">
      <c r="A1002" s="445"/>
      <c r="B1002" s="335"/>
      <c r="C1002" s="16"/>
      <c r="D1002" s="436"/>
      <c r="E1002" s="1321"/>
      <c r="F1002" s="439"/>
    </row>
    <row r="1003" spans="1:6" x14ac:dyDescent="0.3">
      <c r="A1003" s="539">
        <f>+A1000+1</f>
        <v>6</v>
      </c>
      <c r="B1003" s="432" t="s">
        <v>1479</v>
      </c>
      <c r="C1003" s="37">
        <v>15</v>
      </c>
      <c r="D1003" s="436" t="s">
        <v>106</v>
      </c>
      <c r="E1003" s="1321"/>
      <c r="F1003" s="439">
        <f>ROUND(C1003*E1003,2)/100</f>
        <v>0</v>
      </c>
    </row>
    <row r="1004" spans="1:6" x14ac:dyDescent="0.3">
      <c r="A1004" s="445"/>
      <c r="B1004" s="335"/>
      <c r="C1004" s="37"/>
      <c r="D1004" s="436"/>
      <c r="E1004" s="1321"/>
      <c r="F1004" s="439"/>
    </row>
    <row r="1005" spans="1:6" ht="66" x14ac:dyDescent="0.3">
      <c r="A1005" s="56">
        <f>+A1003+1</f>
        <v>7</v>
      </c>
      <c r="B1005" s="153" t="s">
        <v>642</v>
      </c>
      <c r="C1005" s="271">
        <v>490</v>
      </c>
      <c r="D1005" s="436" t="s">
        <v>11</v>
      </c>
      <c r="E1005" s="1303"/>
      <c r="F1005" s="439">
        <f>ROUND(C1005*E1005,2)</f>
        <v>0</v>
      </c>
    </row>
    <row r="1006" spans="1:6" x14ac:dyDescent="0.3">
      <c r="A1006" s="453"/>
      <c r="B1006" s="454"/>
      <c r="C1006" s="271"/>
      <c r="D1006" s="436"/>
      <c r="E1006" s="1303"/>
      <c r="F1006" s="455">
        <f>ROUND(C1006*E1006,2)</f>
        <v>0</v>
      </c>
    </row>
    <row r="1007" spans="1:6" ht="26.4" x14ac:dyDescent="0.3">
      <c r="A1007" s="67">
        <f>+A1005+1</f>
        <v>8</v>
      </c>
      <c r="B1007" s="17" t="s">
        <v>263</v>
      </c>
      <c r="C1007" s="271">
        <v>490</v>
      </c>
      <c r="D1007" s="436" t="s">
        <v>11</v>
      </c>
      <c r="E1007" s="1303"/>
      <c r="F1007" s="439">
        <f>ROUND(C1007*E1007,2)</f>
        <v>0</v>
      </c>
    </row>
    <row r="1008" spans="1:6" x14ac:dyDescent="0.3">
      <c r="A1008" s="540"/>
      <c r="B1008" s="256" t="s">
        <v>911</v>
      </c>
      <c r="C1008" s="541"/>
      <c r="D1008" s="542"/>
      <c r="E1008" s="1341"/>
      <c r="F1008" s="543">
        <f>SUM(F984:F1007)</f>
        <v>0</v>
      </c>
    </row>
    <row r="1009" spans="1:6" x14ac:dyDescent="0.3">
      <c r="A1009" s="202"/>
      <c r="B1009" s="221"/>
      <c r="C1009" s="204"/>
      <c r="D1009" s="205"/>
      <c r="E1009" s="1290"/>
      <c r="F1009" s="206"/>
    </row>
    <row r="1010" spans="1:6" x14ac:dyDescent="0.3">
      <c r="A1010" s="544" t="s">
        <v>912</v>
      </c>
      <c r="B1010" s="432" t="s">
        <v>1564</v>
      </c>
      <c r="C1010" s="433"/>
      <c r="D1010" s="433"/>
      <c r="E1010" s="1324"/>
      <c r="F1010" s="434"/>
    </row>
    <row r="1011" spans="1:6" x14ac:dyDescent="0.3">
      <c r="A1011" s="453"/>
      <c r="B1011" s="432"/>
      <c r="C1011" s="433"/>
      <c r="D1011" s="433"/>
      <c r="E1011" s="1324"/>
      <c r="F1011" s="434"/>
    </row>
    <row r="1012" spans="1:6" x14ac:dyDescent="0.3">
      <c r="A1012" s="431">
        <v>1</v>
      </c>
      <c r="B1012" s="432" t="s">
        <v>185</v>
      </c>
      <c r="C1012" s="433"/>
      <c r="D1012" s="433"/>
      <c r="E1012" s="1324"/>
      <c r="F1012" s="434"/>
    </row>
    <row r="1013" spans="1:6" x14ac:dyDescent="0.3">
      <c r="A1013" s="440">
        <f>+A1012+0.1</f>
        <v>1.1000000000000001</v>
      </c>
      <c r="B1013" s="433" t="s">
        <v>638</v>
      </c>
      <c r="C1013" s="16">
        <v>2088.38</v>
      </c>
      <c r="D1013" s="545" t="s">
        <v>11</v>
      </c>
      <c r="E1013" s="1325"/>
      <c r="F1013" s="184">
        <f>ROUND(C1013*E1013,2)</f>
        <v>0</v>
      </c>
    </row>
    <row r="1014" spans="1:6" x14ac:dyDescent="0.3">
      <c r="A1014" s="431"/>
      <c r="B1014" s="382"/>
      <c r="C1014" s="16"/>
      <c r="D1014" s="433"/>
      <c r="E1014" s="1325"/>
      <c r="F1014" s="184"/>
    </row>
    <row r="1015" spans="1:6" x14ac:dyDescent="0.3">
      <c r="A1015" s="431">
        <v>2</v>
      </c>
      <c r="B1015" s="382" t="s">
        <v>643</v>
      </c>
      <c r="C1015" s="433"/>
      <c r="D1015" s="433"/>
      <c r="E1015" s="1324"/>
      <c r="F1015" s="434">
        <f t="shared" ref="F1015:F1018" si="116">ROUND(C1015*E1015,2)</f>
        <v>0</v>
      </c>
    </row>
    <row r="1016" spans="1:6" x14ac:dyDescent="0.3">
      <c r="A1016" s="435">
        <f>+A1015+0.1</f>
        <v>2.1</v>
      </c>
      <c r="B1016" s="433" t="s">
        <v>225</v>
      </c>
      <c r="C1016" s="16">
        <v>2400</v>
      </c>
      <c r="D1016" s="436" t="s">
        <v>11</v>
      </c>
      <c r="E1016" s="15"/>
      <c r="F1016" s="184">
        <f t="shared" si="116"/>
        <v>0</v>
      </c>
    </row>
    <row r="1017" spans="1:6" x14ac:dyDescent="0.3">
      <c r="A1017" s="435">
        <f t="shared" ref="A1017:A1018" si="117">+A1016+0.1</f>
        <v>2.2000000000000002</v>
      </c>
      <c r="B1017" s="433" t="s">
        <v>226</v>
      </c>
      <c r="C1017" s="16">
        <v>960</v>
      </c>
      <c r="D1017" s="436" t="s">
        <v>9</v>
      </c>
      <c r="E1017" s="15"/>
      <c r="F1017" s="184">
        <f t="shared" si="116"/>
        <v>0</v>
      </c>
    </row>
    <row r="1018" spans="1:6" ht="26.4" x14ac:dyDescent="0.3">
      <c r="A1018" s="435">
        <f t="shared" si="117"/>
        <v>2.2999999999999998</v>
      </c>
      <c r="B1018" s="433" t="s">
        <v>644</v>
      </c>
      <c r="C1018" s="16">
        <v>63.4</v>
      </c>
      <c r="D1018" s="436" t="s">
        <v>8</v>
      </c>
      <c r="E1018" s="15"/>
      <c r="F1018" s="184">
        <f t="shared" si="116"/>
        <v>0</v>
      </c>
    </row>
    <row r="1019" spans="1:6" x14ac:dyDescent="0.3">
      <c r="A1019" s="435"/>
      <c r="B1019" s="433"/>
      <c r="C1019" s="16"/>
      <c r="D1019" s="436"/>
      <c r="E1019" s="15"/>
      <c r="F1019" s="184"/>
    </row>
    <row r="1020" spans="1:6" x14ac:dyDescent="0.3">
      <c r="A1020" s="437">
        <f>+A1012+1</f>
        <v>2</v>
      </c>
      <c r="B1020" s="150" t="s">
        <v>17</v>
      </c>
      <c r="C1020" s="37"/>
      <c r="D1020" s="438"/>
      <c r="E1020" s="1321"/>
      <c r="F1020" s="439">
        <f>ROUND(C1020*E1020,2)</f>
        <v>0</v>
      </c>
    </row>
    <row r="1021" spans="1:6" x14ac:dyDescent="0.3">
      <c r="A1021" s="440">
        <f>+A1020+0.1</f>
        <v>2.1</v>
      </c>
      <c r="B1021" s="17" t="s">
        <v>639</v>
      </c>
      <c r="C1021" s="37">
        <v>2046.61</v>
      </c>
      <c r="D1021" s="436" t="s">
        <v>5</v>
      </c>
      <c r="E1021" s="1326"/>
      <c r="F1021" s="439">
        <f>ROUND(C1021*E1021,2)</f>
        <v>0</v>
      </c>
    </row>
    <row r="1022" spans="1:6" x14ac:dyDescent="0.3">
      <c r="A1022" s="440">
        <f t="shared" ref="A1022:A1025" si="118">+A1021+0.1</f>
        <v>2.2000000000000002</v>
      </c>
      <c r="B1022" s="433" t="s">
        <v>202</v>
      </c>
      <c r="C1022" s="37">
        <v>167.07</v>
      </c>
      <c r="D1022" s="436" t="s">
        <v>33</v>
      </c>
      <c r="E1022" s="1321"/>
      <c r="F1022" s="439">
        <f>ROUND(C1022*E1022,2)</f>
        <v>0</v>
      </c>
    </row>
    <row r="1023" spans="1:6" ht="26.4" x14ac:dyDescent="0.3">
      <c r="A1023" s="537">
        <f t="shared" si="118"/>
        <v>2.2999999999999998</v>
      </c>
      <c r="B1023" s="17" t="s">
        <v>229</v>
      </c>
      <c r="C1023" s="16">
        <v>413.11</v>
      </c>
      <c r="D1023" s="436" t="s">
        <v>18</v>
      </c>
      <c r="E1023" s="1321"/>
      <c r="F1023" s="439">
        <f>ROUND((C1023*E1023),2)</f>
        <v>0</v>
      </c>
    </row>
    <row r="1024" spans="1:6" ht="26.4" x14ac:dyDescent="0.3">
      <c r="A1024" s="440">
        <f>+A1022+0.1</f>
        <v>2.2999999999999998</v>
      </c>
      <c r="B1024" s="17" t="s">
        <v>230</v>
      </c>
      <c r="C1024" s="271">
        <v>1721.29</v>
      </c>
      <c r="D1024" s="436" t="s">
        <v>6</v>
      </c>
      <c r="E1024" s="1321"/>
      <c r="F1024" s="439">
        <f t="shared" ref="F1024:F1025" si="119">ROUND(C1024*E1024,2)</f>
        <v>0</v>
      </c>
    </row>
    <row r="1025" spans="1:6" ht="26.4" x14ac:dyDescent="0.3">
      <c r="A1025" s="440">
        <f t="shared" si="118"/>
        <v>2.4</v>
      </c>
      <c r="B1025" s="17" t="s">
        <v>231</v>
      </c>
      <c r="C1025" s="37">
        <v>1046.25</v>
      </c>
      <c r="D1025" s="436" t="s">
        <v>18</v>
      </c>
      <c r="E1025" s="1321"/>
      <c r="F1025" s="439">
        <f t="shared" si="119"/>
        <v>0</v>
      </c>
    </row>
    <row r="1026" spans="1:6" x14ac:dyDescent="0.3">
      <c r="A1026" s="440"/>
      <c r="B1026" s="17"/>
      <c r="C1026" s="37"/>
      <c r="D1026" s="436"/>
      <c r="E1026" s="1321"/>
      <c r="F1026" s="439"/>
    </row>
    <row r="1027" spans="1:6" x14ac:dyDescent="0.3">
      <c r="A1027" s="441">
        <f>+A1020+1</f>
        <v>3</v>
      </c>
      <c r="B1027" s="442" t="s">
        <v>255</v>
      </c>
      <c r="C1027" s="443"/>
      <c r="D1027" s="436"/>
      <c r="E1027" s="1321"/>
      <c r="F1027" s="439">
        <f t="shared" ref="F1027:F1028" si="120">ROUND(C1027*E1027,2)</f>
        <v>0</v>
      </c>
    </row>
    <row r="1028" spans="1:6" x14ac:dyDescent="0.3">
      <c r="A1028" s="546">
        <f>+A1027+0.1</f>
        <v>3.1</v>
      </c>
      <c r="B1028" s="347" t="s">
        <v>640</v>
      </c>
      <c r="C1028" s="217">
        <v>2151.0300000000002</v>
      </c>
      <c r="D1028" s="451" t="s">
        <v>11</v>
      </c>
      <c r="E1028" s="1329"/>
      <c r="F1028" s="452">
        <f t="shared" si="120"/>
        <v>0</v>
      </c>
    </row>
    <row r="1029" spans="1:6" x14ac:dyDescent="0.3">
      <c r="A1029" s="444"/>
      <c r="B1029" s="335"/>
      <c r="C1029" s="16"/>
      <c r="D1029" s="436"/>
      <c r="E1029" s="1321"/>
      <c r="F1029" s="439"/>
    </row>
    <row r="1030" spans="1:6" x14ac:dyDescent="0.3">
      <c r="A1030" s="441">
        <f>+A1027+1</f>
        <v>4</v>
      </c>
      <c r="B1030" s="442" t="s">
        <v>234</v>
      </c>
      <c r="C1030" s="16"/>
      <c r="D1030" s="436"/>
      <c r="E1030" s="1321"/>
      <c r="F1030" s="439">
        <f t="shared" ref="F1030:F1031" si="121">ROUND(C1030*E1030,2)</f>
        <v>0</v>
      </c>
    </row>
    <row r="1031" spans="1:6" x14ac:dyDescent="0.3">
      <c r="A1031" s="440">
        <f>+A1030+0.1</f>
        <v>4.0999999999999996</v>
      </c>
      <c r="B1031" s="335" t="s">
        <v>641</v>
      </c>
      <c r="C1031" s="16">
        <v>2088.38</v>
      </c>
      <c r="D1031" s="436" t="s">
        <v>11</v>
      </c>
      <c r="E1031" s="1327"/>
      <c r="F1031" s="439">
        <f t="shared" si="121"/>
        <v>0</v>
      </c>
    </row>
    <row r="1032" spans="1:6" x14ac:dyDescent="0.3">
      <c r="A1032" s="441"/>
      <c r="B1032" s="442"/>
      <c r="C1032" s="443"/>
      <c r="D1032" s="436"/>
      <c r="E1032" s="1321"/>
      <c r="F1032" s="439"/>
    </row>
    <row r="1033" spans="1:6" x14ac:dyDescent="0.3">
      <c r="A1033" s="538">
        <f>+A1030+1</f>
        <v>5</v>
      </c>
      <c r="B1033" s="432" t="s">
        <v>203</v>
      </c>
      <c r="C1033" s="16"/>
      <c r="D1033" s="436"/>
      <c r="E1033" s="1321"/>
      <c r="F1033" s="439">
        <f>ROUND(C1033*E1033,2)</f>
        <v>0</v>
      </c>
    </row>
    <row r="1034" spans="1:6" x14ac:dyDescent="0.3">
      <c r="A1034" s="440">
        <f>+A1033+0.1</f>
        <v>5.0999999999999996</v>
      </c>
      <c r="B1034" s="335" t="s">
        <v>641</v>
      </c>
      <c r="C1034" s="16">
        <v>2088.38</v>
      </c>
      <c r="D1034" s="436" t="s">
        <v>11</v>
      </c>
      <c r="E1034" s="1321"/>
      <c r="F1034" s="439">
        <f>ROUND(C1034*E1034,2)</f>
        <v>0</v>
      </c>
    </row>
    <row r="1035" spans="1:6" x14ac:dyDescent="0.3">
      <c r="A1035" s="445"/>
      <c r="B1035" s="335"/>
      <c r="C1035" s="16"/>
      <c r="D1035" s="436"/>
      <c r="E1035" s="1321"/>
      <c r="F1035" s="439"/>
    </row>
    <row r="1036" spans="1:6" x14ac:dyDescent="0.3">
      <c r="A1036" s="538">
        <f>+A1033+1</f>
        <v>6</v>
      </c>
      <c r="B1036" s="432" t="s">
        <v>938</v>
      </c>
      <c r="C1036" s="16">
        <v>15</v>
      </c>
      <c r="D1036" s="436" t="s">
        <v>106</v>
      </c>
      <c r="E1036" s="1321"/>
      <c r="F1036" s="439">
        <f>+E1036*C1036/100</f>
        <v>0</v>
      </c>
    </row>
    <row r="1037" spans="1:6" x14ac:dyDescent="0.3">
      <c r="A1037" s="445"/>
      <c r="B1037" s="335"/>
      <c r="C1037" s="37"/>
      <c r="D1037" s="436"/>
      <c r="E1037" s="1321"/>
      <c r="F1037" s="439"/>
    </row>
    <row r="1038" spans="1:6" x14ac:dyDescent="0.3">
      <c r="A1038" s="63">
        <v>9</v>
      </c>
      <c r="B1038" s="136" t="s">
        <v>651</v>
      </c>
      <c r="C1038" s="547"/>
      <c r="D1038" s="548"/>
      <c r="E1038" s="1342"/>
      <c r="F1038" s="550"/>
    </row>
    <row r="1039" spans="1:6" x14ac:dyDescent="0.3">
      <c r="A1039" s="373">
        <f>A1038+0.1</f>
        <v>9.1</v>
      </c>
      <c r="B1039" s="17" t="s">
        <v>126</v>
      </c>
      <c r="C1039" s="547">
        <v>960</v>
      </c>
      <c r="D1039" s="548" t="s">
        <v>9</v>
      </c>
      <c r="E1039" s="1342"/>
      <c r="F1039" s="550">
        <f t="shared" ref="F1039:F1040" si="122">ROUND(E1039*C1039,2)</f>
        <v>0</v>
      </c>
    </row>
    <row r="1040" spans="1:6" x14ac:dyDescent="0.3">
      <c r="A1040" s="373">
        <f t="shared" ref="A1040:A1041" si="123">A1039+0.1</f>
        <v>9.1999999999999993</v>
      </c>
      <c r="B1040" s="17" t="s">
        <v>652</v>
      </c>
      <c r="C1040" s="547">
        <v>1200</v>
      </c>
      <c r="D1040" s="548" t="s">
        <v>9</v>
      </c>
      <c r="E1040" s="1342"/>
      <c r="F1040" s="550">
        <f t="shared" si="122"/>
        <v>0</v>
      </c>
    </row>
    <row r="1041" spans="1:6" x14ac:dyDescent="0.3">
      <c r="A1041" s="373">
        <f t="shared" si="123"/>
        <v>9.3000000000000007</v>
      </c>
      <c r="B1041" s="17" t="s">
        <v>184</v>
      </c>
      <c r="C1041" s="547">
        <v>207.26</v>
      </c>
      <c r="D1041" s="365" t="s">
        <v>653</v>
      </c>
      <c r="E1041" s="1342"/>
      <c r="F1041" s="550">
        <f>ROUND(E1041*C1041,2)</f>
        <v>0</v>
      </c>
    </row>
    <row r="1042" spans="1:6" x14ac:dyDescent="0.3">
      <c r="A1042" s="551"/>
      <c r="B1042" s="552"/>
      <c r="C1042" s="553"/>
      <c r="D1042" s="554"/>
      <c r="E1042" s="1343"/>
      <c r="F1042" s="555"/>
    </row>
    <row r="1043" spans="1:6" ht="66" x14ac:dyDescent="0.3">
      <c r="A1043" s="56">
        <f>+A1036+1</f>
        <v>7</v>
      </c>
      <c r="B1043" s="153" t="s">
        <v>642</v>
      </c>
      <c r="C1043" s="271">
        <v>2088.38</v>
      </c>
      <c r="D1043" s="436" t="s">
        <v>11</v>
      </c>
      <c r="E1043" s="1321"/>
      <c r="F1043" s="439">
        <f>ROUND(C1043*E1043,2)</f>
        <v>0</v>
      </c>
    </row>
    <row r="1044" spans="1:6" x14ac:dyDescent="0.3">
      <c r="A1044" s="453"/>
      <c r="B1044" s="454"/>
      <c r="C1044" s="271"/>
      <c r="D1044" s="436"/>
      <c r="E1044" s="1321"/>
      <c r="F1044" s="455">
        <f>ROUND(C1044*E1044,2)</f>
        <v>0</v>
      </c>
    </row>
    <row r="1045" spans="1:6" ht="26.4" x14ac:dyDescent="0.3">
      <c r="A1045" s="67">
        <f>+A1043+1</f>
        <v>8</v>
      </c>
      <c r="B1045" s="17" t="s">
        <v>263</v>
      </c>
      <c r="C1045" s="271">
        <v>2088.38</v>
      </c>
      <c r="D1045" s="436" t="s">
        <v>11</v>
      </c>
      <c r="E1045" s="1321"/>
      <c r="F1045" s="439">
        <f>ROUND(C1045*E1045,2)</f>
        <v>0</v>
      </c>
    </row>
    <row r="1046" spans="1:6" x14ac:dyDescent="0.3">
      <c r="A1046" s="540"/>
      <c r="B1046" s="256" t="s">
        <v>913</v>
      </c>
      <c r="C1046" s="541"/>
      <c r="D1046" s="542"/>
      <c r="E1046" s="1341"/>
      <c r="F1046" s="543">
        <f>SUM(F1010:F1045)</f>
        <v>0</v>
      </c>
    </row>
    <row r="1047" spans="1:6" x14ac:dyDescent="0.3">
      <c r="A1047" s="202"/>
      <c r="B1047" s="221"/>
      <c r="C1047" s="204"/>
      <c r="D1047" s="205"/>
      <c r="E1047" s="1290"/>
      <c r="F1047" s="206"/>
    </row>
    <row r="1048" spans="1:6" x14ac:dyDescent="0.3">
      <c r="A1048" s="424" t="s">
        <v>939</v>
      </c>
      <c r="B1048" s="425" t="s">
        <v>244</v>
      </c>
      <c r="C1048" s="426"/>
      <c r="D1048" s="427"/>
      <c r="E1048" s="1323"/>
      <c r="F1048" s="428"/>
    </row>
    <row r="1049" spans="1:6" x14ac:dyDescent="0.3">
      <c r="A1049" s="429"/>
      <c r="B1049" s="430"/>
      <c r="C1049" s="426"/>
      <c r="D1049" s="427"/>
      <c r="E1049" s="1323"/>
      <c r="F1049" s="428"/>
    </row>
    <row r="1050" spans="1:6" x14ac:dyDescent="0.3">
      <c r="A1050" s="556">
        <v>1</v>
      </c>
      <c r="B1050" s="442" t="s">
        <v>185</v>
      </c>
      <c r="C1050" s="16"/>
      <c r="D1050" s="557"/>
      <c r="E1050" s="1344"/>
      <c r="F1050" s="439">
        <f>ROUND(C1050*E1050,2)</f>
        <v>0</v>
      </c>
    </row>
    <row r="1051" spans="1:6" x14ac:dyDescent="0.3">
      <c r="A1051" s="556"/>
      <c r="B1051" s="17" t="s">
        <v>13</v>
      </c>
      <c r="C1051" s="16">
        <v>9790.5</v>
      </c>
      <c r="D1051" s="436" t="s">
        <v>11</v>
      </c>
      <c r="E1051" s="1344"/>
      <c r="F1051" s="439">
        <f t="shared" ref="F1051:F1058" si="124">ROUND(C1051*E1051,2)</f>
        <v>0</v>
      </c>
    </row>
    <row r="1052" spans="1:6" x14ac:dyDescent="0.3">
      <c r="A1052" s="453"/>
      <c r="B1052" s="454"/>
      <c r="C1052" s="558"/>
      <c r="D1052" s="436"/>
      <c r="E1052" s="1345"/>
      <c r="F1052" s="439">
        <f t="shared" si="124"/>
        <v>0</v>
      </c>
    </row>
    <row r="1053" spans="1:6" x14ac:dyDescent="0.3">
      <c r="A1053" s="431">
        <v>2</v>
      </c>
      <c r="B1053" s="382" t="s">
        <v>643</v>
      </c>
      <c r="C1053" s="433"/>
      <c r="D1053" s="433"/>
      <c r="E1053" s="1324"/>
      <c r="F1053" s="434">
        <f t="shared" si="124"/>
        <v>0</v>
      </c>
    </row>
    <row r="1054" spans="1:6" x14ac:dyDescent="0.3">
      <c r="A1054" s="435">
        <f>+A1053+0.1</f>
        <v>2.1</v>
      </c>
      <c r="B1054" s="433" t="s">
        <v>225</v>
      </c>
      <c r="C1054" s="16">
        <v>9790.5</v>
      </c>
      <c r="D1054" s="436" t="s">
        <v>11</v>
      </c>
      <c r="E1054" s="15"/>
      <c r="F1054" s="184">
        <f t="shared" si="124"/>
        <v>0</v>
      </c>
    </row>
    <row r="1055" spans="1:6" x14ac:dyDescent="0.3">
      <c r="A1055" s="435">
        <f t="shared" ref="A1055:A1056" si="125">+A1054+0.1</f>
        <v>2.2000000000000002</v>
      </c>
      <c r="B1055" s="433" t="s">
        <v>226</v>
      </c>
      <c r="C1055" s="16">
        <v>3181.91</v>
      </c>
      <c r="D1055" s="436" t="s">
        <v>9</v>
      </c>
      <c r="E1055" s="15"/>
      <c r="F1055" s="184">
        <f t="shared" si="124"/>
        <v>0</v>
      </c>
    </row>
    <row r="1056" spans="1:6" ht="26.4" x14ac:dyDescent="0.3">
      <c r="A1056" s="435">
        <f t="shared" si="125"/>
        <v>2.2999999999999998</v>
      </c>
      <c r="B1056" s="433" t="s">
        <v>644</v>
      </c>
      <c r="C1056" s="16">
        <v>210.13</v>
      </c>
      <c r="D1056" s="436" t="s">
        <v>8</v>
      </c>
      <c r="E1056" s="15"/>
      <c r="F1056" s="184">
        <f t="shared" si="124"/>
        <v>0</v>
      </c>
    </row>
    <row r="1057" spans="1:6" x14ac:dyDescent="0.3">
      <c r="A1057" s="435"/>
      <c r="B1057" s="433"/>
      <c r="C1057" s="16"/>
      <c r="D1057" s="436"/>
      <c r="E1057" s="15"/>
      <c r="F1057" s="184"/>
    </row>
    <row r="1058" spans="1:6" x14ac:dyDescent="0.3">
      <c r="A1058" s="437">
        <v>2</v>
      </c>
      <c r="B1058" s="136" t="s">
        <v>17</v>
      </c>
      <c r="C1058" s="37"/>
      <c r="D1058" s="436"/>
      <c r="E1058" s="1321"/>
      <c r="F1058" s="439">
        <f t="shared" si="124"/>
        <v>0</v>
      </c>
    </row>
    <row r="1059" spans="1:6" x14ac:dyDescent="0.3">
      <c r="A1059" s="440">
        <v>2.1</v>
      </c>
      <c r="B1059" s="17" t="s">
        <v>639</v>
      </c>
      <c r="C1059" s="37">
        <v>7251.14</v>
      </c>
      <c r="D1059" s="436" t="s">
        <v>5</v>
      </c>
      <c r="E1059" s="1321"/>
      <c r="F1059" s="439">
        <f>ROUND(C1059*E1059,2)</f>
        <v>0</v>
      </c>
    </row>
    <row r="1060" spans="1:6" x14ac:dyDescent="0.3">
      <c r="A1060" s="440">
        <v>2.2000000000000002</v>
      </c>
      <c r="B1060" s="433" t="s">
        <v>202</v>
      </c>
      <c r="C1060" s="37">
        <v>696.23</v>
      </c>
      <c r="D1060" s="436" t="s">
        <v>33</v>
      </c>
      <c r="E1060" s="1321"/>
      <c r="F1060" s="439">
        <f>ROUND(C1060*E1060,2)</f>
        <v>0</v>
      </c>
    </row>
    <row r="1061" spans="1:6" ht="26.4" x14ac:dyDescent="0.3">
      <c r="A1061" s="537">
        <f t="shared" ref="A1061" si="126">+A1060+0.1</f>
        <v>2.2999999999999998</v>
      </c>
      <c r="B1061" s="17" t="s">
        <v>229</v>
      </c>
      <c r="C1061" s="16">
        <v>1473.8</v>
      </c>
      <c r="D1061" s="436" t="s">
        <v>18</v>
      </c>
      <c r="E1061" s="1321"/>
      <c r="F1061" s="439">
        <f>ROUND((C1061*E1061),2)</f>
        <v>0</v>
      </c>
    </row>
    <row r="1062" spans="1:6" ht="26.4" x14ac:dyDescent="0.3">
      <c r="A1062" s="440">
        <v>2.2999999999999998</v>
      </c>
      <c r="B1062" s="17" t="s">
        <v>230</v>
      </c>
      <c r="C1062" s="271">
        <v>6140.84</v>
      </c>
      <c r="D1062" s="436" t="s">
        <v>6</v>
      </c>
      <c r="E1062" s="1321"/>
      <c r="F1062" s="439">
        <f>ROUND(C1062*E1062,2)</f>
        <v>0</v>
      </c>
    </row>
    <row r="1063" spans="1:6" ht="26.4" x14ac:dyDescent="0.3">
      <c r="A1063" s="440">
        <v>2.4</v>
      </c>
      <c r="B1063" s="17" t="s">
        <v>231</v>
      </c>
      <c r="C1063" s="37">
        <v>2806.16</v>
      </c>
      <c r="D1063" s="436" t="s">
        <v>18</v>
      </c>
      <c r="E1063" s="1321"/>
      <c r="F1063" s="439">
        <f>ROUND(C1063*E1063,2)</f>
        <v>0</v>
      </c>
    </row>
    <row r="1064" spans="1:6" x14ac:dyDescent="0.3">
      <c r="A1064" s="446"/>
      <c r="B1064" s="432"/>
      <c r="C1064" s="559"/>
      <c r="D1064" s="436"/>
      <c r="E1064" s="1346"/>
      <c r="F1064" s="560"/>
    </row>
    <row r="1065" spans="1:6" x14ac:dyDescent="0.3">
      <c r="A1065" s="441">
        <v>3</v>
      </c>
      <c r="B1065" s="442" t="s">
        <v>255</v>
      </c>
      <c r="C1065" s="443"/>
      <c r="D1065" s="436"/>
      <c r="E1065" s="1321"/>
      <c r="F1065" s="439">
        <f>ROUND(C1065*E1065,2)</f>
        <v>0</v>
      </c>
    </row>
    <row r="1066" spans="1:6" x14ac:dyDescent="0.3">
      <c r="A1066" s="444">
        <v>3.1</v>
      </c>
      <c r="B1066" s="335" t="s">
        <v>645</v>
      </c>
      <c r="C1066" s="37">
        <v>1121.25</v>
      </c>
      <c r="D1066" s="436" t="s">
        <v>11</v>
      </c>
      <c r="E1066" s="1326"/>
      <c r="F1066" s="439">
        <f>ROUND(C1066*E1066,2)</f>
        <v>0</v>
      </c>
    </row>
    <row r="1067" spans="1:6" x14ac:dyDescent="0.3">
      <c r="A1067" s="444">
        <v>3.1</v>
      </c>
      <c r="B1067" s="335" t="s">
        <v>256</v>
      </c>
      <c r="C1067" s="37">
        <v>1673.2</v>
      </c>
      <c r="D1067" s="436" t="s">
        <v>11</v>
      </c>
      <c r="E1067" s="1326"/>
      <c r="F1067" s="439">
        <f>ROUND(C1067*E1067,2)</f>
        <v>0</v>
      </c>
    </row>
    <row r="1068" spans="1:6" x14ac:dyDescent="0.3">
      <c r="A1068" s="444">
        <v>3.1</v>
      </c>
      <c r="B1068" s="335" t="s">
        <v>257</v>
      </c>
      <c r="C1068" s="37">
        <v>7202.76</v>
      </c>
      <c r="D1068" s="436" t="s">
        <v>11</v>
      </c>
      <c r="E1068" s="1326"/>
      <c r="F1068" s="439">
        <f>ROUND(C1068*E1068,2)</f>
        <v>0</v>
      </c>
    </row>
    <row r="1069" spans="1:6" x14ac:dyDescent="0.3">
      <c r="A1069" s="446"/>
      <c r="B1069" s="432"/>
      <c r="C1069" s="37"/>
      <c r="D1069" s="436"/>
      <c r="E1069" s="1326"/>
      <c r="F1069" s="560"/>
    </row>
    <row r="1070" spans="1:6" x14ac:dyDescent="0.3">
      <c r="A1070" s="441">
        <v>4</v>
      </c>
      <c r="B1070" s="442" t="s">
        <v>234</v>
      </c>
      <c r="C1070" s="37"/>
      <c r="D1070" s="436"/>
      <c r="E1070" s="1326"/>
      <c r="F1070" s="439">
        <f>ROUND(C1070*E1070,2)</f>
        <v>0</v>
      </c>
    </row>
    <row r="1071" spans="1:6" x14ac:dyDescent="0.3">
      <c r="A1071" s="444">
        <v>4.0999999999999996</v>
      </c>
      <c r="B1071" s="335" t="s">
        <v>646</v>
      </c>
      <c r="C1071" s="37">
        <v>1088.5899999999999</v>
      </c>
      <c r="D1071" s="436" t="s">
        <v>11</v>
      </c>
      <c r="E1071" s="1326"/>
      <c r="F1071" s="439">
        <f>ROUND(C1071*E1071,2)</f>
        <v>0</v>
      </c>
    </row>
    <row r="1072" spans="1:6" x14ac:dyDescent="0.3">
      <c r="A1072" s="444">
        <v>4.0999999999999996</v>
      </c>
      <c r="B1072" s="335" t="s">
        <v>647</v>
      </c>
      <c r="C1072" s="37">
        <v>1640.39</v>
      </c>
      <c r="D1072" s="436" t="s">
        <v>11</v>
      </c>
      <c r="E1072" s="1326"/>
      <c r="F1072" s="439">
        <f>ROUND(C1072*E1072,2)</f>
        <v>0</v>
      </c>
    </row>
    <row r="1073" spans="1:6" x14ac:dyDescent="0.3">
      <c r="A1073" s="444">
        <v>4.0999999999999996</v>
      </c>
      <c r="B1073" s="335" t="s">
        <v>259</v>
      </c>
      <c r="C1073" s="37">
        <v>7061.53</v>
      </c>
      <c r="D1073" s="436" t="s">
        <v>11</v>
      </c>
      <c r="E1073" s="1326"/>
      <c r="F1073" s="439">
        <f>ROUND(C1073*E1073,2)</f>
        <v>0</v>
      </c>
    </row>
    <row r="1074" spans="1:6" x14ac:dyDescent="0.3">
      <c r="A1074" s="446"/>
      <c r="B1074" s="432"/>
      <c r="C1074" s="37"/>
      <c r="D1074" s="436"/>
      <c r="E1074" s="1326"/>
      <c r="F1074" s="560"/>
    </row>
    <row r="1075" spans="1:6" x14ac:dyDescent="0.3">
      <c r="A1075" s="561">
        <v>5</v>
      </c>
      <c r="B1075" s="432" t="s">
        <v>203</v>
      </c>
      <c r="C1075" s="37"/>
      <c r="D1075" s="436"/>
      <c r="E1075" s="1326"/>
      <c r="F1075" s="439">
        <f t="shared" ref="F1075:F1079" si="127">ROUND(C1075*E1075,2)</f>
        <v>0</v>
      </c>
    </row>
    <row r="1076" spans="1:6" x14ac:dyDescent="0.3">
      <c r="A1076" s="445">
        <v>5.0999999999999996</v>
      </c>
      <c r="B1076" s="335" t="s">
        <v>646</v>
      </c>
      <c r="C1076" s="37">
        <v>1088.5899999999999</v>
      </c>
      <c r="D1076" s="436" t="s">
        <v>11</v>
      </c>
      <c r="E1076" s="1326"/>
      <c r="F1076" s="439">
        <f t="shared" si="127"/>
        <v>0</v>
      </c>
    </row>
    <row r="1077" spans="1:6" x14ac:dyDescent="0.3">
      <c r="A1077" s="445">
        <v>5.0999999999999996</v>
      </c>
      <c r="B1077" s="335" t="s">
        <v>647</v>
      </c>
      <c r="C1077" s="37">
        <v>1640.39</v>
      </c>
      <c r="D1077" s="436" t="s">
        <v>11</v>
      </c>
      <c r="E1077" s="1326"/>
      <c r="F1077" s="439">
        <f t="shared" si="127"/>
        <v>0</v>
      </c>
    </row>
    <row r="1078" spans="1:6" x14ac:dyDescent="0.3">
      <c r="A1078" s="445">
        <v>5.0999999999999996</v>
      </c>
      <c r="B1078" s="335" t="s">
        <v>259</v>
      </c>
      <c r="C1078" s="37">
        <v>7061.53</v>
      </c>
      <c r="D1078" s="436" t="s">
        <v>11</v>
      </c>
      <c r="E1078" s="1326"/>
      <c r="F1078" s="439">
        <f t="shared" si="127"/>
        <v>0</v>
      </c>
    </row>
    <row r="1079" spans="1:6" x14ac:dyDescent="0.3">
      <c r="A1079" s="446"/>
      <c r="B1079" s="432"/>
      <c r="C1079" s="37"/>
      <c r="D1079" s="436"/>
      <c r="E1079" s="1326"/>
      <c r="F1079" s="439">
        <f t="shared" si="127"/>
        <v>0</v>
      </c>
    </row>
    <row r="1080" spans="1:6" x14ac:dyDescent="0.3">
      <c r="A1080" s="446">
        <v>6</v>
      </c>
      <c r="B1080" s="432" t="s">
        <v>648</v>
      </c>
      <c r="C1080" s="37">
        <v>15</v>
      </c>
      <c r="D1080" s="436" t="s">
        <v>106</v>
      </c>
      <c r="E1080" s="1326"/>
      <c r="F1080" s="439">
        <f>ROUND(C1080*E1080,2)/100</f>
        <v>0</v>
      </c>
    </row>
    <row r="1081" spans="1:6" x14ac:dyDescent="0.3">
      <c r="A1081" s="562"/>
      <c r="B1081" s="335"/>
      <c r="C1081" s="37"/>
      <c r="D1081" s="436"/>
      <c r="E1081" s="1326"/>
      <c r="F1081" s="439"/>
    </row>
    <row r="1082" spans="1:6" x14ac:dyDescent="0.3">
      <c r="A1082" s="563">
        <v>8</v>
      </c>
      <c r="B1082" s="564" t="s">
        <v>260</v>
      </c>
      <c r="C1082" s="37"/>
      <c r="D1082" s="436"/>
      <c r="E1082" s="1326"/>
      <c r="F1082" s="439"/>
    </row>
    <row r="1083" spans="1:6" x14ac:dyDescent="0.3">
      <c r="A1083" s="565">
        <f>+A1082+0.1</f>
        <v>8.1</v>
      </c>
      <c r="B1083" s="566" t="s">
        <v>649</v>
      </c>
      <c r="C1083" s="567">
        <v>707</v>
      </c>
      <c r="D1083" s="451" t="s">
        <v>10</v>
      </c>
      <c r="E1083" s="1347"/>
      <c r="F1083" s="452">
        <f>ROUND(C1083*E1083,2)</f>
        <v>0</v>
      </c>
    </row>
    <row r="1084" spans="1:6" x14ac:dyDescent="0.3">
      <c r="A1084" s="568">
        <f>+A1083+0.1</f>
        <v>8.1999999999999993</v>
      </c>
      <c r="B1084" s="448" t="s">
        <v>650</v>
      </c>
      <c r="C1084" s="37">
        <v>303</v>
      </c>
      <c r="D1084" s="436" t="s">
        <v>10</v>
      </c>
      <c r="E1084" s="1326"/>
      <c r="F1084" s="439">
        <f>ROUND(C1084*E1084,2)</f>
        <v>0</v>
      </c>
    </row>
    <row r="1085" spans="1:6" x14ac:dyDescent="0.3">
      <c r="A1085" s="569"/>
      <c r="B1085" s="335"/>
      <c r="C1085" s="37"/>
      <c r="D1085" s="436"/>
      <c r="E1085" s="1326"/>
      <c r="F1085" s="439"/>
    </row>
    <row r="1086" spans="1:6" x14ac:dyDescent="0.3">
      <c r="A1086" s="63">
        <v>9</v>
      </c>
      <c r="B1086" s="136" t="s">
        <v>651</v>
      </c>
      <c r="C1086" s="547"/>
      <c r="D1086" s="548"/>
      <c r="E1086" s="1342"/>
      <c r="F1086" s="550"/>
    </row>
    <row r="1087" spans="1:6" x14ac:dyDescent="0.3">
      <c r="A1087" s="373">
        <f>A1086+0.1</f>
        <v>9.1</v>
      </c>
      <c r="B1087" s="17" t="s">
        <v>126</v>
      </c>
      <c r="C1087" s="547">
        <v>3181.91</v>
      </c>
      <c r="D1087" s="548" t="s">
        <v>9</v>
      </c>
      <c r="E1087" s="1342"/>
      <c r="F1087" s="550">
        <f t="shared" ref="F1087:F1088" si="128">ROUND(E1087*C1087,2)</f>
        <v>0</v>
      </c>
    </row>
    <row r="1088" spans="1:6" x14ac:dyDescent="0.3">
      <c r="A1088" s="373">
        <f t="shared" ref="A1088:A1089" si="129">A1087+0.1</f>
        <v>9.1999999999999993</v>
      </c>
      <c r="B1088" s="17" t="s">
        <v>652</v>
      </c>
      <c r="C1088" s="547">
        <v>3977.39</v>
      </c>
      <c r="D1088" s="548" t="s">
        <v>9</v>
      </c>
      <c r="E1088" s="1342"/>
      <c r="F1088" s="550">
        <f t="shared" si="128"/>
        <v>0</v>
      </c>
    </row>
    <row r="1089" spans="1:6" x14ac:dyDescent="0.3">
      <c r="A1089" s="373">
        <f t="shared" si="129"/>
        <v>9.3000000000000007</v>
      </c>
      <c r="B1089" s="17" t="s">
        <v>184</v>
      </c>
      <c r="C1089" s="547">
        <v>6869.75</v>
      </c>
      <c r="D1089" s="365" t="s">
        <v>653</v>
      </c>
      <c r="E1089" s="1342"/>
      <c r="F1089" s="550">
        <f>ROUND(E1089*C1089,2)</f>
        <v>0</v>
      </c>
    </row>
    <row r="1090" spans="1:6" x14ac:dyDescent="0.3">
      <c r="A1090" s="570"/>
      <c r="B1090" s="571"/>
      <c r="C1090" s="572"/>
      <c r="D1090" s="573"/>
      <c r="E1090" s="1348"/>
      <c r="F1090" s="575"/>
    </row>
    <row r="1091" spans="1:6" ht="66" x14ac:dyDescent="0.3">
      <c r="A1091" s="56">
        <v>10</v>
      </c>
      <c r="B1091" s="153" t="s">
        <v>642</v>
      </c>
      <c r="C1091" s="271">
        <v>9790.5</v>
      </c>
      <c r="D1091" s="436" t="s">
        <v>11</v>
      </c>
      <c r="E1091" s="1321"/>
      <c r="F1091" s="439">
        <f>ROUND(C1091*E1091,2)</f>
        <v>0</v>
      </c>
    </row>
    <row r="1092" spans="1:6" x14ac:dyDescent="0.3">
      <c r="A1092" s="453"/>
      <c r="B1092" s="454"/>
      <c r="C1092" s="271"/>
      <c r="D1092" s="436"/>
      <c r="E1092" s="1321"/>
      <c r="F1092" s="439">
        <f>ROUND(C1092*E1092,2)</f>
        <v>0</v>
      </c>
    </row>
    <row r="1093" spans="1:6" ht="26.4" x14ac:dyDescent="0.3">
      <c r="A1093" s="63">
        <v>11</v>
      </c>
      <c r="B1093" s="17" t="s">
        <v>263</v>
      </c>
      <c r="C1093" s="271">
        <v>9790.5</v>
      </c>
      <c r="D1093" s="436" t="s">
        <v>11</v>
      </c>
      <c r="E1093" s="1321"/>
      <c r="F1093" s="439">
        <f>ROUND(C1093*E1093,2)</f>
        <v>0</v>
      </c>
    </row>
    <row r="1094" spans="1:6" x14ac:dyDescent="0.3">
      <c r="A1094" s="255"/>
      <c r="B1094" s="256" t="s">
        <v>940</v>
      </c>
      <c r="C1094" s="257"/>
      <c r="D1094" s="257"/>
      <c r="E1094" s="1300"/>
      <c r="F1094" s="258">
        <f>SUM(F1051:F1093)</f>
        <v>0</v>
      </c>
    </row>
    <row r="1095" spans="1:6" x14ac:dyDescent="0.3">
      <c r="A1095" s="202"/>
      <c r="B1095" s="221"/>
      <c r="C1095" s="204"/>
      <c r="D1095" s="205"/>
      <c r="E1095" s="1290"/>
      <c r="F1095" s="206"/>
    </row>
    <row r="1096" spans="1:6" x14ac:dyDescent="0.3">
      <c r="A1096" s="255"/>
      <c r="B1096" s="256" t="s">
        <v>1487</v>
      </c>
      <c r="C1096" s="257"/>
      <c r="D1096" s="257"/>
      <c r="E1096" s="1300"/>
      <c r="F1096" s="258">
        <f>+F1094+F1046+F1008+F980+F804+F769+F673</f>
        <v>0</v>
      </c>
    </row>
    <row r="1097" spans="1:6" x14ac:dyDescent="0.3">
      <c r="A1097" s="202"/>
      <c r="C1097" s="204"/>
      <c r="D1097" s="205"/>
      <c r="E1097" s="1290"/>
      <c r="F1097" s="206"/>
    </row>
    <row r="1098" spans="1:6" x14ac:dyDescent="0.3">
      <c r="A1098" s="208" t="s">
        <v>654</v>
      </c>
      <c r="B1098" s="362" t="s">
        <v>250</v>
      </c>
      <c r="C1098" s="204"/>
      <c r="D1098" s="205"/>
      <c r="E1098" s="1290"/>
      <c r="F1098" s="206"/>
    </row>
    <row r="1099" spans="1:6" x14ac:dyDescent="0.3">
      <c r="A1099" s="202"/>
      <c r="B1099" s="221"/>
      <c r="C1099" s="204"/>
      <c r="D1099" s="205"/>
      <c r="E1099" s="1290"/>
      <c r="F1099" s="206"/>
    </row>
    <row r="1100" spans="1:6" x14ac:dyDescent="0.3">
      <c r="A1100" s="222" t="s">
        <v>668</v>
      </c>
      <c r="B1100" s="362" t="s">
        <v>253</v>
      </c>
      <c r="C1100" s="204"/>
      <c r="D1100" s="205"/>
      <c r="E1100" s="1290"/>
      <c r="F1100" s="206"/>
    </row>
    <row r="1101" spans="1:6" x14ac:dyDescent="0.3">
      <c r="A1101" s="202"/>
      <c r="B1101" s="221"/>
      <c r="C1101" s="204"/>
      <c r="D1101" s="205"/>
      <c r="E1101" s="1290"/>
      <c r="F1101" s="206"/>
    </row>
    <row r="1102" spans="1:6" x14ac:dyDescent="0.3">
      <c r="A1102" s="576">
        <v>2</v>
      </c>
      <c r="B1102" s="294" t="s">
        <v>384</v>
      </c>
      <c r="C1102" s="577"/>
      <c r="D1102" s="578"/>
      <c r="E1102" s="1349"/>
      <c r="F1102" s="579"/>
    </row>
    <row r="1103" spans="1:6" ht="39.6" x14ac:dyDescent="0.3">
      <c r="A1103" s="580">
        <f>+A1102+0.1</f>
        <v>2.1</v>
      </c>
      <c r="B1103" s="153" t="s">
        <v>1540</v>
      </c>
      <c r="C1103" s="581">
        <v>2</v>
      </c>
      <c r="D1103" s="298" t="s">
        <v>10</v>
      </c>
      <c r="E1103" s="15"/>
      <c r="F1103" s="501">
        <f>ROUND(C1103*E1103,2)</f>
        <v>0</v>
      </c>
    </row>
    <row r="1104" spans="1:6" x14ac:dyDescent="0.3">
      <c r="A1104" s="580">
        <f t="shared" ref="A1104" si="130">+A1103+0.1</f>
        <v>2.2000000000000002</v>
      </c>
      <c r="B1104" s="17" t="s">
        <v>386</v>
      </c>
      <c r="C1104" s="582">
        <v>2</v>
      </c>
      <c r="D1104" s="298" t="s">
        <v>10</v>
      </c>
      <c r="E1104" s="1282"/>
      <c r="F1104" s="501">
        <f>ROUND(C1104*E1104,2)</f>
        <v>0</v>
      </c>
    </row>
    <row r="1105" spans="1:6" x14ac:dyDescent="0.3">
      <c r="A1105" s="583"/>
      <c r="B1105" s="584" t="s">
        <v>914</v>
      </c>
      <c r="C1105" s="585"/>
      <c r="D1105" s="586"/>
      <c r="E1105" s="1350"/>
      <c r="F1105" s="587">
        <f>SUM(F1102:F1104)</f>
        <v>0</v>
      </c>
    </row>
    <row r="1106" spans="1:6" x14ac:dyDescent="0.3">
      <c r="A1106" s="202"/>
      <c r="B1106" s="221"/>
      <c r="C1106" s="204"/>
      <c r="D1106" s="205"/>
      <c r="E1106" s="1290"/>
      <c r="F1106" s="206"/>
    </row>
    <row r="1107" spans="1:6" x14ac:dyDescent="0.3">
      <c r="A1107" s="222" t="s">
        <v>669</v>
      </c>
      <c r="B1107" s="223" t="s">
        <v>243</v>
      </c>
      <c r="C1107" s="173"/>
      <c r="D1107" s="224"/>
      <c r="E1107" s="1295"/>
      <c r="F1107" s="225"/>
    </row>
    <row r="1108" spans="1:6" x14ac:dyDescent="0.3">
      <c r="A1108" s="226"/>
      <c r="B1108" s="227"/>
      <c r="C1108" s="173"/>
      <c r="D1108" s="224"/>
      <c r="E1108" s="1295"/>
      <c r="F1108" s="225"/>
    </row>
    <row r="1109" spans="1:6" x14ac:dyDescent="0.3">
      <c r="A1109" s="228">
        <v>1</v>
      </c>
      <c r="B1109" s="229" t="s">
        <v>223</v>
      </c>
      <c r="C1109" s="180">
        <v>1400</v>
      </c>
      <c r="D1109" s="230" t="s">
        <v>11</v>
      </c>
      <c r="E1109" s="1295"/>
      <c r="F1109" s="231">
        <f t="shared" ref="F1109:F1113" si="131">ROUND(C1109*E1109,2)</f>
        <v>0</v>
      </c>
    </row>
    <row r="1110" spans="1:6" x14ac:dyDescent="0.3">
      <c r="A1110" s="232"/>
      <c r="B1110" s="227"/>
      <c r="C1110" s="173"/>
      <c r="D1110" s="230"/>
      <c r="E1110" s="1296"/>
      <c r="F1110" s="231">
        <f t="shared" si="131"/>
        <v>0</v>
      </c>
    </row>
    <row r="1111" spans="1:6" x14ac:dyDescent="0.3">
      <c r="A1111" s="171">
        <v>2</v>
      </c>
      <c r="B1111" s="233" t="s">
        <v>17</v>
      </c>
      <c r="C1111" s="173"/>
      <c r="D1111" s="149"/>
      <c r="E1111" s="1296"/>
      <c r="F1111" s="231">
        <f t="shared" si="131"/>
        <v>0</v>
      </c>
    </row>
    <row r="1112" spans="1:6" x14ac:dyDescent="0.3">
      <c r="A1112" s="188">
        <f>+A1111+0.1</f>
        <v>2.1</v>
      </c>
      <c r="B1112" s="27" t="s">
        <v>228</v>
      </c>
      <c r="C1112" s="180">
        <v>994</v>
      </c>
      <c r="D1112" s="152" t="s">
        <v>5</v>
      </c>
      <c r="E1112" s="1295"/>
      <c r="F1112" s="231">
        <f t="shared" si="131"/>
        <v>0</v>
      </c>
    </row>
    <row r="1113" spans="1:6" x14ac:dyDescent="0.3">
      <c r="A1113" s="188">
        <f t="shared" ref="A1113:A1116" si="132">+A1112+0.1</f>
        <v>2.2000000000000002</v>
      </c>
      <c r="B1113" s="27" t="s">
        <v>202</v>
      </c>
      <c r="C1113" s="180">
        <v>91</v>
      </c>
      <c r="D1113" s="152" t="s">
        <v>33</v>
      </c>
      <c r="E1113" s="1295"/>
      <c r="F1113" s="231">
        <f t="shared" si="131"/>
        <v>0</v>
      </c>
    </row>
    <row r="1114" spans="1:6" ht="26.4" x14ac:dyDescent="0.3">
      <c r="A1114" s="188">
        <f t="shared" si="132"/>
        <v>2.2999999999999998</v>
      </c>
      <c r="B1114" s="27" t="s">
        <v>229</v>
      </c>
      <c r="C1114" s="239">
        <v>238.56</v>
      </c>
      <c r="D1114" s="152" t="s">
        <v>18</v>
      </c>
      <c r="E1114" s="1295"/>
      <c r="F1114" s="231">
        <f t="shared" ref="F1114" si="133">ROUND((C1114*E1114),2)</f>
        <v>0</v>
      </c>
    </row>
    <row r="1115" spans="1:6" ht="26.4" x14ac:dyDescent="0.3">
      <c r="A1115" s="188">
        <f t="shared" si="132"/>
        <v>2.4</v>
      </c>
      <c r="B1115" s="27" t="s">
        <v>230</v>
      </c>
      <c r="C1115" s="180">
        <v>851.73</v>
      </c>
      <c r="D1115" s="152" t="s">
        <v>6</v>
      </c>
      <c r="E1115" s="1295"/>
      <c r="F1115" s="231">
        <f t="shared" ref="F1115:F1126" si="134">ROUND(C1115*E1115,2)</f>
        <v>0</v>
      </c>
    </row>
    <row r="1116" spans="1:6" ht="26.4" x14ac:dyDescent="0.3">
      <c r="A1116" s="188">
        <f t="shared" si="132"/>
        <v>2.5</v>
      </c>
      <c r="B1116" s="27" t="s">
        <v>231</v>
      </c>
      <c r="C1116" s="180">
        <v>416.4</v>
      </c>
      <c r="D1116" s="152" t="s">
        <v>18</v>
      </c>
      <c r="E1116" s="1295"/>
      <c r="F1116" s="231">
        <f t="shared" si="134"/>
        <v>0</v>
      </c>
    </row>
    <row r="1117" spans="1:6" x14ac:dyDescent="0.3">
      <c r="A1117" s="240"/>
      <c r="B1117" s="227"/>
      <c r="C1117" s="241"/>
      <c r="D1117" s="230"/>
      <c r="E1117" s="1296"/>
      <c r="F1117" s="231">
        <f t="shared" si="134"/>
        <v>0</v>
      </c>
    </row>
    <row r="1118" spans="1:6" x14ac:dyDescent="0.3">
      <c r="A1118" s="171">
        <v>3</v>
      </c>
      <c r="B1118" s="229" t="s">
        <v>232</v>
      </c>
      <c r="C1118" s="241"/>
      <c r="D1118" s="230"/>
      <c r="E1118" s="1296"/>
      <c r="F1118" s="231">
        <f t="shared" si="134"/>
        <v>0</v>
      </c>
    </row>
    <row r="1119" spans="1:6" x14ac:dyDescent="0.3">
      <c r="A1119" s="188">
        <f>+A1118+0.1</f>
        <v>3.1</v>
      </c>
      <c r="B1119" s="244" t="s">
        <v>251</v>
      </c>
      <c r="C1119" s="173">
        <v>1428</v>
      </c>
      <c r="D1119" s="230" t="s">
        <v>11</v>
      </c>
      <c r="E1119" s="1295"/>
      <c r="F1119" s="231">
        <f t="shared" si="134"/>
        <v>0</v>
      </c>
    </row>
    <row r="1120" spans="1:6" x14ac:dyDescent="0.3">
      <c r="A1120" s="245"/>
      <c r="B1120" s="244"/>
      <c r="C1120" s="173"/>
      <c r="D1120" s="230"/>
      <c r="E1120" s="1295"/>
      <c r="F1120" s="231">
        <f t="shared" si="134"/>
        <v>0</v>
      </c>
    </row>
    <row r="1121" spans="1:6" x14ac:dyDescent="0.3">
      <c r="A1121" s="171">
        <v>4</v>
      </c>
      <c r="B1121" s="229" t="s">
        <v>234</v>
      </c>
      <c r="C1121" s="173"/>
      <c r="D1121" s="230"/>
      <c r="E1121" s="1295"/>
      <c r="F1121" s="231">
        <f t="shared" si="134"/>
        <v>0</v>
      </c>
    </row>
    <row r="1122" spans="1:6" x14ac:dyDescent="0.3">
      <c r="A1122" s="188">
        <f>+A1121+0.1</f>
        <v>4.0999999999999996</v>
      </c>
      <c r="B1122" s="244" t="s">
        <v>252</v>
      </c>
      <c r="C1122" s="173">
        <v>1400</v>
      </c>
      <c r="D1122" s="230" t="s">
        <v>11</v>
      </c>
      <c r="E1122" s="1295"/>
      <c r="F1122" s="231">
        <f t="shared" si="134"/>
        <v>0</v>
      </c>
    </row>
    <row r="1123" spans="1:6" x14ac:dyDescent="0.3">
      <c r="A1123" s="245"/>
      <c r="B1123" s="244"/>
      <c r="C1123" s="173"/>
      <c r="D1123" s="230"/>
      <c r="E1123" s="1295"/>
      <c r="F1123" s="231">
        <f t="shared" si="134"/>
        <v>0</v>
      </c>
    </row>
    <row r="1124" spans="1:6" x14ac:dyDescent="0.3">
      <c r="A1124" s="171">
        <v>5</v>
      </c>
      <c r="B1124" s="229" t="s">
        <v>203</v>
      </c>
      <c r="C1124" s="173"/>
      <c r="D1124" s="230"/>
      <c r="E1124" s="1295"/>
      <c r="F1124" s="231">
        <f t="shared" si="134"/>
        <v>0</v>
      </c>
    </row>
    <row r="1125" spans="1:6" x14ac:dyDescent="0.3">
      <c r="A1125" s="188">
        <f>+A1124+0.1</f>
        <v>5.0999999999999996</v>
      </c>
      <c r="B1125" s="244" t="s">
        <v>252</v>
      </c>
      <c r="C1125" s="173">
        <v>1400</v>
      </c>
      <c r="D1125" s="230" t="s">
        <v>11</v>
      </c>
      <c r="E1125" s="1295"/>
      <c r="F1125" s="231">
        <f t="shared" si="134"/>
        <v>0</v>
      </c>
    </row>
    <row r="1126" spans="1:6" x14ac:dyDescent="0.3">
      <c r="A1126" s="245"/>
      <c r="B1126" s="244"/>
      <c r="C1126" s="173"/>
      <c r="D1126" s="230"/>
      <c r="E1126" s="1295"/>
      <c r="F1126" s="231">
        <f t="shared" si="134"/>
        <v>0</v>
      </c>
    </row>
    <row r="1127" spans="1:6" ht="26.4" x14ac:dyDescent="0.3">
      <c r="A1127" s="246">
        <v>6</v>
      </c>
      <c r="B1127" s="247" t="s">
        <v>236</v>
      </c>
      <c r="C1127" s="173">
        <v>10</v>
      </c>
      <c r="D1127" s="156" t="s">
        <v>106</v>
      </c>
      <c r="E1127" s="1295"/>
      <c r="F1127" s="231">
        <f>ROUND(C1127*E1127,2)/100</f>
        <v>0</v>
      </c>
    </row>
    <row r="1128" spans="1:6" x14ac:dyDescent="0.3">
      <c r="A1128" s="248"/>
      <c r="B1128" s="249"/>
      <c r="C1128" s="173"/>
      <c r="D1128" s="230"/>
      <c r="E1128" s="1295"/>
      <c r="F1128" s="231">
        <f t="shared" ref="F1128" si="135">ROUND(C1128*E1128,2)</f>
        <v>0</v>
      </c>
    </row>
    <row r="1129" spans="1:6" x14ac:dyDescent="0.3">
      <c r="A1129" s="246">
        <v>7</v>
      </c>
      <c r="B1129" s="247" t="s">
        <v>237</v>
      </c>
      <c r="C1129" s="173">
        <v>5</v>
      </c>
      <c r="D1129" s="156" t="s">
        <v>106</v>
      </c>
      <c r="E1129" s="1295"/>
      <c r="F1129" s="231">
        <f>ROUND(C1129*E1129,2)/100</f>
        <v>0</v>
      </c>
    </row>
    <row r="1130" spans="1:6" x14ac:dyDescent="0.3">
      <c r="A1130" s="248"/>
      <c r="B1130" s="27"/>
      <c r="C1130" s="173"/>
      <c r="D1130" s="250"/>
      <c r="E1130" s="1295"/>
      <c r="F1130" s="231"/>
    </row>
    <row r="1131" spans="1:6" ht="66" x14ac:dyDescent="0.3">
      <c r="A1131" s="251">
        <v>8</v>
      </c>
      <c r="B1131" s="93" t="s">
        <v>241</v>
      </c>
      <c r="C1131" s="173">
        <v>1400</v>
      </c>
      <c r="D1131" s="252" t="s">
        <v>11</v>
      </c>
      <c r="E1131" s="1298"/>
      <c r="F1131" s="231">
        <f t="shared" ref="F1131:F1133" si="136">ROUND(C1131*E1131,2)</f>
        <v>0</v>
      </c>
    </row>
    <row r="1132" spans="1:6" x14ac:dyDescent="0.3">
      <c r="A1132" s="253"/>
      <c r="B1132" s="27"/>
      <c r="C1132" s="254"/>
      <c r="D1132" s="252"/>
      <c r="E1132" s="1299"/>
      <c r="F1132" s="231">
        <f t="shared" si="136"/>
        <v>0</v>
      </c>
    </row>
    <row r="1133" spans="1:6" ht="26.4" x14ac:dyDescent="0.3">
      <c r="A1133" s="98">
        <v>9</v>
      </c>
      <c r="B1133" s="235" t="s">
        <v>242</v>
      </c>
      <c r="C1133" s="588">
        <v>1400</v>
      </c>
      <c r="D1133" s="589" t="s">
        <v>11</v>
      </c>
      <c r="E1133" s="1351"/>
      <c r="F1133" s="238">
        <f t="shared" si="136"/>
        <v>0</v>
      </c>
    </row>
    <row r="1134" spans="1:6" x14ac:dyDescent="0.3">
      <c r="A1134" s="255"/>
      <c r="B1134" s="256" t="s">
        <v>915</v>
      </c>
      <c r="C1134" s="257"/>
      <c r="D1134" s="257"/>
      <c r="E1134" s="1300"/>
      <c r="F1134" s="258">
        <f>SUM(F1109:F1133)</f>
        <v>0</v>
      </c>
    </row>
    <row r="1135" spans="1:6" x14ac:dyDescent="0.3">
      <c r="A1135" s="202"/>
      <c r="B1135" s="221"/>
      <c r="C1135" s="204"/>
      <c r="D1135" s="205"/>
      <c r="E1135" s="1290"/>
      <c r="F1135" s="206"/>
    </row>
    <row r="1136" spans="1:6" x14ac:dyDescent="0.3">
      <c r="A1136" s="222" t="s">
        <v>691</v>
      </c>
      <c r="B1136" s="362" t="s">
        <v>1565</v>
      </c>
      <c r="C1136" s="204"/>
      <c r="D1136" s="205"/>
      <c r="E1136" s="1290"/>
      <c r="F1136" s="206"/>
    </row>
    <row r="1137" spans="1:6" x14ac:dyDescent="0.3">
      <c r="A1137" s="202"/>
      <c r="B1137" s="221"/>
      <c r="C1137" s="204"/>
      <c r="D1137" s="205"/>
      <c r="E1137" s="1290"/>
      <c r="F1137" s="206"/>
    </row>
    <row r="1138" spans="1:6" x14ac:dyDescent="0.3">
      <c r="A1138" s="265">
        <v>1</v>
      </c>
      <c r="B1138" s="262" t="s">
        <v>539</v>
      </c>
      <c r="C1138" s="278"/>
      <c r="D1138" s="278"/>
      <c r="E1138" s="1305"/>
      <c r="F1138" s="184"/>
    </row>
    <row r="1139" spans="1:6" x14ac:dyDescent="0.3">
      <c r="A1139" s="369">
        <v>1.1000000000000001</v>
      </c>
      <c r="B1139" s="278" t="s">
        <v>13</v>
      </c>
      <c r="C1139" s="16">
        <v>2</v>
      </c>
      <c r="D1139" s="128" t="s">
        <v>265</v>
      </c>
      <c r="E1139" s="15"/>
      <c r="F1139" s="184">
        <f>ROUND(C1139*E1139,2)</f>
        <v>0</v>
      </c>
    </row>
    <row r="1140" spans="1:6" x14ac:dyDescent="0.3">
      <c r="A1140" s="296"/>
      <c r="B1140" s="278"/>
      <c r="C1140" s="16"/>
      <c r="D1140" s="128"/>
      <c r="E1140" s="15"/>
      <c r="F1140" s="184"/>
    </row>
    <row r="1141" spans="1:6" x14ac:dyDescent="0.3">
      <c r="A1141" s="265">
        <v>2</v>
      </c>
      <c r="B1141" s="262" t="s">
        <v>7</v>
      </c>
      <c r="C1141" s="16"/>
      <c r="D1141" s="128"/>
      <c r="E1141" s="15"/>
      <c r="F1141" s="184"/>
    </row>
    <row r="1142" spans="1:6" x14ac:dyDescent="0.3">
      <c r="A1142" s="369">
        <v>2.1</v>
      </c>
      <c r="B1142" s="278" t="s">
        <v>401</v>
      </c>
      <c r="C1142" s="16">
        <v>94.81</v>
      </c>
      <c r="D1142" s="128" t="s">
        <v>5</v>
      </c>
      <c r="E1142" s="15"/>
      <c r="F1142" s="184">
        <f t="shared" ref="F1142:F1144" si="137">ROUND(C1142*E1142,2)</f>
        <v>0</v>
      </c>
    </row>
    <row r="1143" spans="1:6" x14ac:dyDescent="0.3">
      <c r="A1143" s="369">
        <v>2.2000000000000002</v>
      </c>
      <c r="B1143" s="17" t="s">
        <v>402</v>
      </c>
      <c r="C1143" s="16">
        <v>21.41</v>
      </c>
      <c r="D1143" s="128" t="s">
        <v>6</v>
      </c>
      <c r="E1143" s="15"/>
      <c r="F1143" s="184">
        <f t="shared" si="137"/>
        <v>0</v>
      </c>
    </row>
    <row r="1144" spans="1:6" ht="26.4" x14ac:dyDescent="0.3">
      <c r="A1144" s="369">
        <v>2.2999999999999998</v>
      </c>
      <c r="B1144" s="17" t="s">
        <v>403</v>
      </c>
      <c r="C1144" s="16">
        <v>88.08</v>
      </c>
      <c r="D1144" s="128" t="s">
        <v>18</v>
      </c>
      <c r="E1144" s="15"/>
      <c r="F1144" s="184">
        <f t="shared" si="137"/>
        <v>0</v>
      </c>
    </row>
    <row r="1145" spans="1:6" x14ac:dyDescent="0.3">
      <c r="A1145" s="296"/>
      <c r="B1145" s="278"/>
      <c r="C1145" s="16"/>
      <c r="D1145" s="128"/>
      <c r="E1145" s="15"/>
      <c r="F1145" s="184"/>
    </row>
    <row r="1146" spans="1:6" x14ac:dyDescent="0.3">
      <c r="A1146" s="265">
        <v>3</v>
      </c>
      <c r="B1146" s="262" t="s">
        <v>540</v>
      </c>
      <c r="C1146" s="16"/>
      <c r="D1146" s="128"/>
      <c r="E1146" s="15"/>
      <c r="F1146" s="184"/>
    </row>
    <row r="1147" spans="1:6" x14ac:dyDescent="0.3">
      <c r="A1147" s="369">
        <v>3.1</v>
      </c>
      <c r="B1147" s="278" t="s">
        <v>404</v>
      </c>
      <c r="C1147" s="16">
        <v>9.06</v>
      </c>
      <c r="D1147" s="128" t="s">
        <v>8</v>
      </c>
      <c r="E1147" s="15"/>
      <c r="F1147" s="184">
        <f t="shared" ref="F1147:F1154" si="138">ROUND(C1147*E1147,2)</f>
        <v>0</v>
      </c>
    </row>
    <row r="1148" spans="1:6" x14ac:dyDescent="0.3">
      <c r="A1148" s="369">
        <v>3.2</v>
      </c>
      <c r="B1148" s="278" t="s">
        <v>405</v>
      </c>
      <c r="C1148" s="16">
        <v>4.1399999999999997</v>
      </c>
      <c r="D1148" s="128" t="s">
        <v>8</v>
      </c>
      <c r="E1148" s="15"/>
      <c r="F1148" s="184">
        <f t="shared" si="138"/>
        <v>0</v>
      </c>
    </row>
    <row r="1149" spans="1:6" x14ac:dyDescent="0.3">
      <c r="A1149" s="369">
        <v>3.3</v>
      </c>
      <c r="B1149" s="278" t="s">
        <v>406</v>
      </c>
      <c r="C1149" s="16">
        <v>1.18</v>
      </c>
      <c r="D1149" s="128" t="s">
        <v>8</v>
      </c>
      <c r="E1149" s="15"/>
      <c r="F1149" s="184">
        <f t="shared" si="138"/>
        <v>0</v>
      </c>
    </row>
    <row r="1150" spans="1:6" x14ac:dyDescent="0.3">
      <c r="A1150" s="369">
        <v>3.4</v>
      </c>
      <c r="B1150" s="278" t="s">
        <v>407</v>
      </c>
      <c r="C1150" s="16">
        <v>13.32</v>
      </c>
      <c r="D1150" s="128" t="s">
        <v>8</v>
      </c>
      <c r="E1150" s="15"/>
      <c r="F1150" s="184">
        <f t="shared" si="138"/>
        <v>0</v>
      </c>
    </row>
    <row r="1151" spans="1:6" x14ac:dyDescent="0.3">
      <c r="A1151" s="369">
        <v>3.5</v>
      </c>
      <c r="B1151" s="278" t="s">
        <v>408</v>
      </c>
      <c r="C1151" s="16">
        <v>0.78</v>
      </c>
      <c r="D1151" s="128" t="s">
        <v>8</v>
      </c>
      <c r="E1151" s="15"/>
      <c r="F1151" s="184">
        <f t="shared" si="138"/>
        <v>0</v>
      </c>
    </row>
    <row r="1152" spans="1:6" x14ac:dyDescent="0.3">
      <c r="A1152" s="369">
        <v>3.6</v>
      </c>
      <c r="B1152" s="278" t="s">
        <v>409</v>
      </c>
      <c r="C1152" s="16">
        <v>4.46</v>
      </c>
      <c r="D1152" s="128" t="s">
        <v>8</v>
      </c>
      <c r="E1152" s="15"/>
      <c r="F1152" s="184">
        <f t="shared" si="138"/>
        <v>0</v>
      </c>
    </row>
    <row r="1153" spans="1:6" x14ac:dyDescent="0.3">
      <c r="A1153" s="369">
        <v>3.7</v>
      </c>
      <c r="B1153" s="278" t="s">
        <v>410</v>
      </c>
      <c r="C1153" s="16">
        <v>0.1</v>
      </c>
      <c r="D1153" s="128" t="s">
        <v>8</v>
      </c>
      <c r="E1153" s="15"/>
      <c r="F1153" s="184">
        <f t="shared" si="138"/>
        <v>0</v>
      </c>
    </row>
    <row r="1154" spans="1:6" x14ac:dyDescent="0.3">
      <c r="A1154" s="369">
        <v>3.8</v>
      </c>
      <c r="B1154" s="278" t="s">
        <v>411</v>
      </c>
      <c r="C1154" s="16">
        <v>2.42</v>
      </c>
      <c r="D1154" s="128" t="s">
        <v>8</v>
      </c>
      <c r="E1154" s="15"/>
      <c r="F1154" s="184">
        <f t="shared" si="138"/>
        <v>0</v>
      </c>
    </row>
    <row r="1155" spans="1:6" x14ac:dyDescent="0.3">
      <c r="A1155" s="296"/>
      <c r="B1155" s="278"/>
      <c r="C1155" s="16"/>
      <c r="D1155" s="128"/>
      <c r="E1155" s="15"/>
      <c r="F1155" s="184"/>
    </row>
    <row r="1156" spans="1:6" x14ac:dyDescent="0.3">
      <c r="A1156" s="265">
        <v>4</v>
      </c>
      <c r="B1156" s="262" t="s">
        <v>37</v>
      </c>
      <c r="C1156" s="16"/>
      <c r="D1156" s="128"/>
      <c r="E1156" s="15"/>
      <c r="F1156" s="184"/>
    </row>
    <row r="1157" spans="1:6" x14ac:dyDescent="0.3">
      <c r="A1157" s="369">
        <v>4.0999999999999996</v>
      </c>
      <c r="B1157" s="278" t="s">
        <v>20</v>
      </c>
      <c r="C1157" s="16">
        <v>124.65</v>
      </c>
      <c r="D1157" s="128" t="s">
        <v>9</v>
      </c>
      <c r="E1157" s="15"/>
      <c r="F1157" s="184">
        <f t="shared" ref="F1157:F1166" si="139">ROUND(C1157*E1157,2)</f>
        <v>0</v>
      </c>
    </row>
    <row r="1158" spans="1:6" x14ac:dyDescent="0.3">
      <c r="A1158" s="369">
        <v>4.2</v>
      </c>
      <c r="B1158" s="278" t="s">
        <v>173</v>
      </c>
      <c r="C1158" s="16">
        <v>62.66</v>
      </c>
      <c r="D1158" s="128" t="s">
        <v>9</v>
      </c>
      <c r="E1158" s="15"/>
      <c r="F1158" s="184">
        <f t="shared" si="139"/>
        <v>0</v>
      </c>
    </row>
    <row r="1159" spans="1:6" x14ac:dyDescent="0.3">
      <c r="A1159" s="369">
        <v>4.3</v>
      </c>
      <c r="B1159" s="278" t="s">
        <v>412</v>
      </c>
      <c r="C1159" s="16">
        <v>31.92</v>
      </c>
      <c r="D1159" s="128" t="s">
        <v>9</v>
      </c>
      <c r="E1159" s="15"/>
      <c r="F1159" s="184">
        <f t="shared" si="139"/>
        <v>0</v>
      </c>
    </row>
    <row r="1160" spans="1:6" x14ac:dyDescent="0.3">
      <c r="A1160" s="369">
        <v>4.4000000000000004</v>
      </c>
      <c r="B1160" s="278" t="s">
        <v>31</v>
      </c>
      <c r="C1160" s="16">
        <v>61.99</v>
      </c>
      <c r="D1160" s="128" t="s">
        <v>9</v>
      </c>
      <c r="E1160" s="15"/>
      <c r="F1160" s="184">
        <f t="shared" si="139"/>
        <v>0</v>
      </c>
    </row>
    <row r="1161" spans="1:6" x14ac:dyDescent="0.3">
      <c r="A1161" s="369">
        <v>4.5</v>
      </c>
      <c r="B1161" s="278" t="s">
        <v>23</v>
      </c>
      <c r="C1161" s="16">
        <v>37.18</v>
      </c>
      <c r="D1161" s="128" t="s">
        <v>9</v>
      </c>
      <c r="E1161" s="15"/>
      <c r="F1161" s="184">
        <f t="shared" si="139"/>
        <v>0</v>
      </c>
    </row>
    <row r="1162" spans="1:6" x14ac:dyDescent="0.3">
      <c r="A1162" s="369">
        <v>4.5999999999999996</v>
      </c>
      <c r="B1162" s="278" t="s">
        <v>24</v>
      </c>
      <c r="C1162" s="16">
        <v>60.48</v>
      </c>
      <c r="D1162" s="128" t="s">
        <v>11</v>
      </c>
      <c r="E1162" s="15"/>
      <c r="F1162" s="184">
        <f t="shared" si="139"/>
        <v>0</v>
      </c>
    </row>
    <row r="1163" spans="1:6" x14ac:dyDescent="0.3">
      <c r="A1163" s="369">
        <v>4.7</v>
      </c>
      <c r="B1163" s="278" t="s">
        <v>552</v>
      </c>
      <c r="C1163" s="16">
        <v>21.44</v>
      </c>
      <c r="D1163" s="128" t="s">
        <v>11</v>
      </c>
      <c r="E1163" s="15"/>
      <c r="F1163" s="184">
        <f t="shared" si="139"/>
        <v>0</v>
      </c>
    </row>
    <row r="1164" spans="1:6" x14ac:dyDescent="0.3">
      <c r="A1164" s="369">
        <v>4.8</v>
      </c>
      <c r="B1164" s="278" t="s">
        <v>137</v>
      </c>
      <c r="C1164" s="16">
        <v>24.6</v>
      </c>
      <c r="D1164" s="128" t="s">
        <v>9</v>
      </c>
      <c r="E1164" s="15"/>
      <c r="F1164" s="184">
        <f t="shared" si="139"/>
        <v>0</v>
      </c>
    </row>
    <row r="1165" spans="1:6" x14ac:dyDescent="0.3">
      <c r="A1165" s="369">
        <v>4.9000000000000004</v>
      </c>
      <c r="B1165" s="278" t="s">
        <v>413</v>
      </c>
      <c r="C1165" s="16">
        <v>20.96</v>
      </c>
      <c r="D1165" s="128" t="s">
        <v>9</v>
      </c>
      <c r="E1165" s="15"/>
      <c r="F1165" s="184">
        <f t="shared" si="139"/>
        <v>0</v>
      </c>
    </row>
    <row r="1166" spans="1:6" ht="26.4" x14ac:dyDescent="0.3">
      <c r="A1166" s="420">
        <v>4.0999999999999996</v>
      </c>
      <c r="B1166" s="17" t="s">
        <v>414</v>
      </c>
      <c r="C1166" s="16">
        <v>70.8</v>
      </c>
      <c r="D1166" s="128" t="s">
        <v>11</v>
      </c>
      <c r="E1166" s="15"/>
      <c r="F1166" s="184">
        <f t="shared" si="139"/>
        <v>0</v>
      </c>
    </row>
    <row r="1167" spans="1:6" x14ac:dyDescent="0.3">
      <c r="A1167" s="296"/>
      <c r="B1167" s="278"/>
      <c r="C1167" s="16"/>
      <c r="D1167" s="128"/>
      <c r="E1167" s="15"/>
      <c r="F1167" s="184"/>
    </row>
    <row r="1168" spans="1:6" x14ac:dyDescent="0.3">
      <c r="A1168" s="265">
        <v>5</v>
      </c>
      <c r="B1168" s="262" t="s">
        <v>186</v>
      </c>
      <c r="C1168" s="16"/>
      <c r="D1168" s="128"/>
      <c r="E1168" s="15"/>
      <c r="F1168" s="184"/>
    </row>
    <row r="1169" spans="1:6" x14ac:dyDescent="0.3">
      <c r="A1169" s="369">
        <v>5.0999999999999996</v>
      </c>
      <c r="B1169" s="278" t="s">
        <v>289</v>
      </c>
      <c r="C1169" s="16">
        <v>32.94</v>
      </c>
      <c r="D1169" s="128" t="s">
        <v>8</v>
      </c>
      <c r="E1169" s="15"/>
      <c r="F1169" s="184">
        <f t="shared" ref="F1169:F1170" si="140">ROUND(C1169*E1169,2)</f>
        <v>0</v>
      </c>
    </row>
    <row r="1170" spans="1:6" x14ac:dyDescent="0.3">
      <c r="A1170" s="369">
        <v>5.2</v>
      </c>
      <c r="B1170" s="17" t="s">
        <v>290</v>
      </c>
      <c r="C1170" s="16">
        <v>62</v>
      </c>
      <c r="D1170" s="128" t="s">
        <v>143</v>
      </c>
      <c r="E1170" s="15"/>
      <c r="F1170" s="184">
        <f t="shared" si="140"/>
        <v>0</v>
      </c>
    </row>
    <row r="1171" spans="1:6" x14ac:dyDescent="0.3">
      <c r="A1171" s="296"/>
      <c r="B1171" s="278"/>
      <c r="C1171" s="16"/>
      <c r="D1171" s="128"/>
      <c r="E1171" s="15"/>
      <c r="F1171" s="184"/>
    </row>
    <row r="1172" spans="1:6" x14ac:dyDescent="0.3">
      <c r="A1172" s="265">
        <v>6</v>
      </c>
      <c r="B1172" s="262" t="s">
        <v>541</v>
      </c>
      <c r="C1172" s="16"/>
      <c r="D1172" s="128"/>
      <c r="E1172" s="15"/>
      <c r="F1172" s="184"/>
    </row>
    <row r="1173" spans="1:6" x14ac:dyDescent="0.3">
      <c r="A1173" s="369">
        <v>6.1</v>
      </c>
      <c r="B1173" s="278" t="s">
        <v>415</v>
      </c>
      <c r="C1173" s="16">
        <v>1</v>
      </c>
      <c r="D1173" s="128" t="s">
        <v>10</v>
      </c>
      <c r="E1173" s="15"/>
      <c r="F1173" s="184">
        <f t="shared" ref="F1173:F1176" si="141">ROUND(C1173*E1173,2)</f>
        <v>0</v>
      </c>
    </row>
    <row r="1174" spans="1:6" x14ac:dyDescent="0.3">
      <c r="A1174" s="369">
        <v>6.2</v>
      </c>
      <c r="B1174" s="278" t="s">
        <v>416</v>
      </c>
      <c r="C1174" s="16">
        <v>1</v>
      </c>
      <c r="D1174" s="128" t="s">
        <v>10</v>
      </c>
      <c r="E1174" s="15"/>
      <c r="F1174" s="184">
        <f t="shared" si="141"/>
        <v>0</v>
      </c>
    </row>
    <row r="1175" spans="1:6" ht="26.4" x14ac:dyDescent="0.3">
      <c r="A1175" s="369">
        <v>6.3</v>
      </c>
      <c r="B1175" s="17" t="s">
        <v>417</v>
      </c>
      <c r="C1175" s="16">
        <v>1</v>
      </c>
      <c r="D1175" s="128" t="s">
        <v>10</v>
      </c>
      <c r="E1175" s="15"/>
      <c r="F1175" s="184">
        <f t="shared" si="141"/>
        <v>0</v>
      </c>
    </row>
    <row r="1176" spans="1:6" x14ac:dyDescent="0.3">
      <c r="A1176" s="369">
        <v>6.4</v>
      </c>
      <c r="B1176" s="17" t="s">
        <v>418</v>
      </c>
      <c r="C1176" s="16">
        <v>1</v>
      </c>
      <c r="D1176" s="128" t="s">
        <v>10</v>
      </c>
      <c r="E1176" s="15"/>
      <c r="F1176" s="184">
        <f t="shared" si="141"/>
        <v>0</v>
      </c>
    </row>
    <row r="1177" spans="1:6" x14ac:dyDescent="0.3">
      <c r="A1177" s="296"/>
      <c r="B1177" s="278"/>
      <c r="C1177" s="16"/>
      <c r="D1177" s="128"/>
      <c r="E1177" s="15"/>
      <c r="F1177" s="184"/>
    </row>
    <row r="1178" spans="1:6" ht="26.4" x14ac:dyDescent="0.3">
      <c r="A1178" s="265">
        <v>7</v>
      </c>
      <c r="B1178" s="127" t="s">
        <v>542</v>
      </c>
      <c r="C1178" s="16"/>
      <c r="D1178" s="128"/>
      <c r="E1178" s="15"/>
      <c r="F1178" s="184"/>
    </row>
    <row r="1179" spans="1:6" x14ac:dyDescent="0.3">
      <c r="A1179" s="369">
        <v>7.1</v>
      </c>
      <c r="B1179" s="278" t="s">
        <v>419</v>
      </c>
      <c r="C1179" s="16">
        <v>40.53</v>
      </c>
      <c r="D1179" s="128" t="s">
        <v>11</v>
      </c>
      <c r="E1179" s="15"/>
      <c r="F1179" s="184">
        <f t="shared" ref="F1179:F1193" si="142">ROUND(C1179*E1179,2)</f>
        <v>0</v>
      </c>
    </row>
    <row r="1180" spans="1:6" x14ac:dyDescent="0.3">
      <c r="A1180" s="369">
        <v>7.2</v>
      </c>
      <c r="B1180" s="278" t="s">
        <v>420</v>
      </c>
      <c r="C1180" s="16">
        <v>5</v>
      </c>
      <c r="D1180" s="128" t="s">
        <v>11</v>
      </c>
      <c r="E1180" s="15"/>
      <c r="F1180" s="184">
        <f t="shared" si="142"/>
        <v>0</v>
      </c>
    </row>
    <row r="1181" spans="1:6" x14ac:dyDescent="0.3">
      <c r="A1181" s="369">
        <v>7.3</v>
      </c>
      <c r="B1181" s="278" t="s">
        <v>1566</v>
      </c>
      <c r="C1181" s="16">
        <v>17.37</v>
      </c>
      <c r="D1181" s="128" t="s">
        <v>11</v>
      </c>
      <c r="E1181" s="15"/>
      <c r="F1181" s="184">
        <f t="shared" si="142"/>
        <v>0</v>
      </c>
    </row>
    <row r="1182" spans="1:6" x14ac:dyDescent="0.3">
      <c r="A1182" s="369">
        <v>7.4</v>
      </c>
      <c r="B1182" s="278" t="s">
        <v>421</v>
      </c>
      <c r="C1182" s="16">
        <v>10</v>
      </c>
      <c r="D1182" s="128" t="s">
        <v>10</v>
      </c>
      <c r="E1182" s="15"/>
      <c r="F1182" s="184">
        <f t="shared" si="142"/>
        <v>0</v>
      </c>
    </row>
    <row r="1183" spans="1:6" x14ac:dyDescent="0.3">
      <c r="A1183" s="369">
        <v>7.5</v>
      </c>
      <c r="B1183" s="278" t="s">
        <v>422</v>
      </c>
      <c r="C1183" s="16">
        <v>1</v>
      </c>
      <c r="D1183" s="128" t="s">
        <v>10</v>
      </c>
      <c r="E1183" s="15"/>
      <c r="F1183" s="184">
        <f t="shared" si="142"/>
        <v>0</v>
      </c>
    </row>
    <row r="1184" spans="1:6" x14ac:dyDescent="0.3">
      <c r="A1184" s="369">
        <v>7.6</v>
      </c>
      <c r="B1184" s="278" t="s">
        <v>423</v>
      </c>
      <c r="C1184" s="16">
        <v>1</v>
      </c>
      <c r="D1184" s="128" t="s">
        <v>10</v>
      </c>
      <c r="E1184" s="15"/>
      <c r="F1184" s="184">
        <f t="shared" si="142"/>
        <v>0</v>
      </c>
    </row>
    <row r="1185" spans="1:6" x14ac:dyDescent="0.3">
      <c r="A1185" s="369">
        <v>7.7</v>
      </c>
      <c r="B1185" s="278" t="s">
        <v>424</v>
      </c>
      <c r="C1185" s="16">
        <v>1</v>
      </c>
      <c r="D1185" s="128" t="s">
        <v>10</v>
      </c>
      <c r="E1185" s="15"/>
      <c r="F1185" s="184">
        <f t="shared" si="142"/>
        <v>0</v>
      </c>
    </row>
    <row r="1186" spans="1:6" x14ac:dyDescent="0.3">
      <c r="A1186" s="369">
        <v>7.8</v>
      </c>
      <c r="B1186" s="278" t="s">
        <v>425</v>
      </c>
      <c r="C1186" s="16">
        <v>4</v>
      </c>
      <c r="D1186" s="128" t="s">
        <v>10</v>
      </c>
      <c r="E1186" s="15"/>
      <c r="F1186" s="184">
        <f t="shared" si="142"/>
        <v>0</v>
      </c>
    </row>
    <row r="1187" spans="1:6" x14ac:dyDescent="0.3">
      <c r="A1187" s="369">
        <v>7.9</v>
      </c>
      <c r="B1187" s="278" t="s">
        <v>426</v>
      </c>
      <c r="C1187" s="16">
        <v>1</v>
      </c>
      <c r="D1187" s="128" t="s">
        <v>10</v>
      </c>
      <c r="E1187" s="15"/>
      <c r="F1187" s="184">
        <f t="shared" si="142"/>
        <v>0</v>
      </c>
    </row>
    <row r="1188" spans="1:6" x14ac:dyDescent="0.3">
      <c r="A1188" s="420">
        <v>7.1</v>
      </c>
      <c r="B1188" s="278" t="s">
        <v>427</v>
      </c>
      <c r="C1188" s="16">
        <v>2</v>
      </c>
      <c r="D1188" s="128" t="s">
        <v>10</v>
      </c>
      <c r="E1188" s="15"/>
      <c r="F1188" s="184">
        <f t="shared" si="142"/>
        <v>0</v>
      </c>
    </row>
    <row r="1189" spans="1:6" x14ac:dyDescent="0.3">
      <c r="A1189" s="420">
        <v>7.11</v>
      </c>
      <c r="B1189" s="278" t="s">
        <v>428</v>
      </c>
      <c r="C1189" s="16">
        <v>1</v>
      </c>
      <c r="D1189" s="128" t="s">
        <v>10</v>
      </c>
      <c r="E1189" s="15"/>
      <c r="F1189" s="184">
        <f t="shared" si="142"/>
        <v>0</v>
      </c>
    </row>
    <row r="1190" spans="1:6" ht="26.4" x14ac:dyDescent="0.3">
      <c r="A1190" s="420">
        <v>7.12</v>
      </c>
      <c r="B1190" s="153" t="s">
        <v>429</v>
      </c>
      <c r="C1190" s="16">
        <v>3</v>
      </c>
      <c r="D1190" s="128" t="s">
        <v>10</v>
      </c>
      <c r="E1190" s="15"/>
      <c r="F1190" s="184">
        <f t="shared" si="142"/>
        <v>0</v>
      </c>
    </row>
    <row r="1191" spans="1:6" ht="26.4" x14ac:dyDescent="0.3">
      <c r="A1191" s="590">
        <v>7.13</v>
      </c>
      <c r="B1191" s="359" t="s">
        <v>430</v>
      </c>
      <c r="C1191" s="217">
        <v>1</v>
      </c>
      <c r="D1191" s="422" t="s">
        <v>10</v>
      </c>
      <c r="E1191" s="1304"/>
      <c r="F1191" s="286">
        <f t="shared" si="142"/>
        <v>0</v>
      </c>
    </row>
    <row r="1192" spans="1:6" ht="26.4" x14ac:dyDescent="0.3">
      <c r="A1192" s="420">
        <v>7.14</v>
      </c>
      <c r="B1192" s="153" t="s">
        <v>431</v>
      </c>
      <c r="C1192" s="16">
        <v>4</v>
      </c>
      <c r="D1192" s="128" t="s">
        <v>10</v>
      </c>
      <c r="E1192" s="15"/>
      <c r="F1192" s="184">
        <f t="shared" si="142"/>
        <v>0</v>
      </c>
    </row>
    <row r="1193" spans="1:6" x14ac:dyDescent="0.3">
      <c r="A1193" s="420">
        <v>7.15</v>
      </c>
      <c r="B1193" s="278" t="s">
        <v>432</v>
      </c>
      <c r="C1193" s="16">
        <v>10</v>
      </c>
      <c r="D1193" s="128" t="s">
        <v>10</v>
      </c>
      <c r="E1193" s="15"/>
      <c r="F1193" s="184">
        <f t="shared" si="142"/>
        <v>0</v>
      </c>
    </row>
    <row r="1194" spans="1:6" x14ac:dyDescent="0.3">
      <c r="A1194" s="296"/>
      <c r="B1194" s="278"/>
      <c r="C1194" s="16"/>
      <c r="D1194" s="128"/>
      <c r="E1194" s="15"/>
      <c r="F1194" s="184"/>
    </row>
    <row r="1195" spans="1:6" x14ac:dyDescent="0.3">
      <c r="A1195" s="525">
        <v>7.16</v>
      </c>
      <c r="B1195" s="262" t="s">
        <v>543</v>
      </c>
      <c r="C1195" s="16"/>
      <c r="D1195" s="128"/>
      <c r="E1195" s="15"/>
      <c r="F1195" s="184"/>
    </row>
    <row r="1196" spans="1:6" x14ac:dyDescent="0.3">
      <c r="A1196" s="39" t="s">
        <v>433</v>
      </c>
      <c r="B1196" s="278" t="s">
        <v>164</v>
      </c>
      <c r="C1196" s="16">
        <v>46.16</v>
      </c>
      <c r="D1196" s="128" t="s">
        <v>5</v>
      </c>
      <c r="E1196" s="15"/>
      <c r="F1196" s="184">
        <f t="shared" ref="F1196:F1199" si="143">ROUND(C1196*E1196,2)</f>
        <v>0</v>
      </c>
    </row>
    <row r="1197" spans="1:6" x14ac:dyDescent="0.3">
      <c r="A1197" s="39" t="s">
        <v>434</v>
      </c>
      <c r="B1197" s="278" t="s">
        <v>435</v>
      </c>
      <c r="C1197" s="16">
        <v>1.04</v>
      </c>
      <c r="D1197" s="128" t="s">
        <v>33</v>
      </c>
      <c r="E1197" s="15"/>
      <c r="F1197" s="184">
        <f t="shared" si="143"/>
        <v>0</v>
      </c>
    </row>
    <row r="1198" spans="1:6" x14ac:dyDescent="0.3">
      <c r="A1198" s="39" t="s">
        <v>436</v>
      </c>
      <c r="B1198" s="17" t="s">
        <v>437</v>
      </c>
      <c r="C1198" s="16">
        <v>42.57</v>
      </c>
      <c r="D1198" s="128" t="s">
        <v>6</v>
      </c>
      <c r="E1198" s="15"/>
      <c r="F1198" s="184">
        <f t="shared" si="143"/>
        <v>0</v>
      </c>
    </row>
    <row r="1199" spans="1:6" x14ac:dyDescent="0.3">
      <c r="A1199" s="39" t="s">
        <v>438</v>
      </c>
      <c r="B1199" s="278" t="s">
        <v>439</v>
      </c>
      <c r="C1199" s="16">
        <v>4.3099999999999996</v>
      </c>
      <c r="D1199" s="128" t="s">
        <v>18</v>
      </c>
      <c r="E1199" s="15"/>
      <c r="F1199" s="184">
        <f t="shared" si="143"/>
        <v>0</v>
      </c>
    </row>
    <row r="1200" spans="1:6" x14ac:dyDescent="0.3">
      <c r="A1200" s="296"/>
      <c r="B1200" s="278"/>
      <c r="C1200" s="16"/>
      <c r="D1200" s="128"/>
      <c r="E1200" s="15"/>
      <c r="F1200" s="184"/>
    </row>
    <row r="1201" spans="1:6" x14ac:dyDescent="0.3">
      <c r="A1201" s="265">
        <v>8</v>
      </c>
      <c r="B1201" s="262" t="s">
        <v>544</v>
      </c>
      <c r="C1201" s="271"/>
      <c r="D1201" s="263"/>
      <c r="E1201" s="15"/>
      <c r="F1201" s="184"/>
    </row>
    <row r="1202" spans="1:6" x14ac:dyDescent="0.3">
      <c r="A1202" s="296"/>
      <c r="B1202" s="276"/>
      <c r="C1202" s="271"/>
      <c r="D1202" s="263"/>
      <c r="E1202" s="15"/>
      <c r="F1202" s="184"/>
    </row>
    <row r="1203" spans="1:6" x14ac:dyDescent="0.3">
      <c r="A1203" s="369">
        <v>8.1</v>
      </c>
      <c r="B1203" s="398" t="s">
        <v>95</v>
      </c>
      <c r="C1203" s="399">
        <v>1</v>
      </c>
      <c r="D1203" s="526" t="s">
        <v>25</v>
      </c>
      <c r="E1203" s="15"/>
      <c r="F1203" s="184">
        <f t="shared" ref="F1203" si="144">ROUND(C1203*E1203,2)</f>
        <v>0</v>
      </c>
    </row>
    <row r="1204" spans="1:6" x14ac:dyDescent="0.3">
      <c r="A1204" s="296"/>
      <c r="B1204" s="401"/>
      <c r="C1204" s="399"/>
      <c r="D1204" s="526"/>
      <c r="E1204" s="15"/>
      <c r="F1204" s="184"/>
    </row>
    <row r="1205" spans="1:6" ht="26.4" x14ac:dyDescent="0.3">
      <c r="A1205" s="369">
        <v>8.1999999999999993</v>
      </c>
      <c r="B1205" s="407" t="s">
        <v>440</v>
      </c>
      <c r="C1205" s="399">
        <v>1</v>
      </c>
      <c r="D1205" s="526" t="s">
        <v>25</v>
      </c>
      <c r="E1205" s="15"/>
      <c r="F1205" s="184">
        <f t="shared" ref="F1205" si="145">ROUND(C1205*E1205,2)</f>
        <v>0</v>
      </c>
    </row>
    <row r="1206" spans="1:6" x14ac:dyDescent="0.3">
      <c r="A1206" s="296"/>
      <c r="B1206" s="401"/>
      <c r="C1206" s="399"/>
      <c r="D1206" s="403"/>
      <c r="E1206" s="15"/>
      <c r="F1206" s="184"/>
    </row>
    <row r="1207" spans="1:6" x14ac:dyDescent="0.3">
      <c r="A1207" s="404">
        <v>8.3000000000000007</v>
      </c>
      <c r="B1207" s="405" t="s">
        <v>545</v>
      </c>
      <c r="C1207" s="399"/>
      <c r="D1207" s="403"/>
      <c r="E1207" s="15"/>
      <c r="F1207" s="184"/>
    </row>
    <row r="1208" spans="1:6" x14ac:dyDescent="0.3">
      <c r="A1208" s="406" t="s">
        <v>441</v>
      </c>
      <c r="B1208" s="398" t="s">
        <v>442</v>
      </c>
      <c r="C1208" s="399">
        <v>1.45</v>
      </c>
      <c r="D1208" s="400" t="s">
        <v>8</v>
      </c>
      <c r="E1208" s="15"/>
      <c r="F1208" s="184">
        <f t="shared" ref="F1208:F1214" si="146">ROUND(C1208*E1208,2)</f>
        <v>0</v>
      </c>
    </row>
    <row r="1209" spans="1:6" x14ac:dyDescent="0.3">
      <c r="A1209" s="406" t="s">
        <v>443</v>
      </c>
      <c r="B1209" s="398" t="s">
        <v>444</v>
      </c>
      <c r="C1209" s="399">
        <v>0.32</v>
      </c>
      <c r="D1209" s="400" t="s">
        <v>8</v>
      </c>
      <c r="E1209" s="15"/>
      <c r="F1209" s="184">
        <f t="shared" si="146"/>
        <v>0</v>
      </c>
    </row>
    <row r="1210" spans="1:6" x14ac:dyDescent="0.3">
      <c r="A1210" s="406" t="s">
        <v>445</v>
      </c>
      <c r="B1210" s="407" t="s">
        <v>446</v>
      </c>
      <c r="C1210" s="399">
        <v>0.18</v>
      </c>
      <c r="D1210" s="400" t="s">
        <v>8</v>
      </c>
      <c r="E1210" s="15"/>
      <c r="F1210" s="184">
        <f t="shared" si="146"/>
        <v>0</v>
      </c>
    </row>
    <row r="1211" spans="1:6" x14ac:dyDescent="0.3">
      <c r="A1211" s="406" t="s">
        <v>447</v>
      </c>
      <c r="B1211" s="398" t="s">
        <v>448</v>
      </c>
      <c r="C1211" s="399">
        <v>0.11</v>
      </c>
      <c r="D1211" s="400" t="s">
        <v>8</v>
      </c>
      <c r="E1211" s="15"/>
      <c r="F1211" s="184">
        <f t="shared" si="146"/>
        <v>0</v>
      </c>
    </row>
    <row r="1212" spans="1:6" x14ac:dyDescent="0.3">
      <c r="A1212" s="406" t="s">
        <v>449</v>
      </c>
      <c r="B1212" s="398" t="s">
        <v>450</v>
      </c>
      <c r="C1212" s="399">
        <v>0.37</v>
      </c>
      <c r="D1212" s="400" t="s">
        <v>8</v>
      </c>
      <c r="E1212" s="15"/>
      <c r="F1212" s="184">
        <f t="shared" si="146"/>
        <v>0</v>
      </c>
    </row>
    <row r="1213" spans="1:6" x14ac:dyDescent="0.3">
      <c r="A1213" s="406" t="s">
        <v>451</v>
      </c>
      <c r="B1213" s="398" t="s">
        <v>452</v>
      </c>
      <c r="C1213" s="399">
        <v>0.12</v>
      </c>
      <c r="D1213" s="400" t="s">
        <v>8</v>
      </c>
      <c r="E1213" s="15"/>
      <c r="F1213" s="184">
        <f t="shared" si="146"/>
        <v>0</v>
      </c>
    </row>
    <row r="1214" spans="1:6" x14ac:dyDescent="0.3">
      <c r="A1214" s="406" t="s">
        <v>453</v>
      </c>
      <c r="B1214" s="398" t="s">
        <v>454</v>
      </c>
      <c r="C1214" s="399">
        <v>0.81</v>
      </c>
      <c r="D1214" s="400" t="s">
        <v>8</v>
      </c>
      <c r="E1214" s="15"/>
      <c r="F1214" s="184">
        <f t="shared" si="146"/>
        <v>0</v>
      </c>
    </row>
    <row r="1215" spans="1:6" x14ac:dyDescent="0.3">
      <c r="A1215" s="296"/>
      <c r="B1215" s="401"/>
      <c r="C1215" s="399"/>
      <c r="D1215" s="403"/>
      <c r="E1215" s="15"/>
      <c r="F1215" s="184"/>
    </row>
    <row r="1216" spans="1:6" x14ac:dyDescent="0.3">
      <c r="A1216" s="404">
        <v>8.4</v>
      </c>
      <c r="B1216" s="405" t="s">
        <v>199</v>
      </c>
      <c r="C1216" s="399"/>
      <c r="D1216" s="403"/>
      <c r="E1216" s="15"/>
      <c r="F1216" s="184"/>
    </row>
    <row r="1217" spans="1:6" x14ac:dyDescent="0.3">
      <c r="A1217" s="406" t="s">
        <v>455</v>
      </c>
      <c r="B1217" s="17" t="s">
        <v>456</v>
      </c>
      <c r="C1217" s="399">
        <v>4.82</v>
      </c>
      <c r="D1217" s="526" t="s">
        <v>9</v>
      </c>
      <c r="E1217" s="15"/>
      <c r="F1217" s="184">
        <f t="shared" ref="F1217:F1218" si="147">ROUND(C1217*E1217,2)</f>
        <v>0</v>
      </c>
    </row>
    <row r="1218" spans="1:6" x14ac:dyDescent="0.3">
      <c r="A1218" s="406" t="s">
        <v>457</v>
      </c>
      <c r="B1218" s="17" t="s">
        <v>458</v>
      </c>
      <c r="C1218" s="399">
        <v>22.69</v>
      </c>
      <c r="D1218" s="526" t="s">
        <v>9</v>
      </c>
      <c r="E1218" s="15"/>
      <c r="F1218" s="184">
        <f t="shared" si="147"/>
        <v>0</v>
      </c>
    </row>
    <row r="1219" spans="1:6" x14ac:dyDescent="0.3">
      <c r="A1219" s="296"/>
      <c r="B1219" s="401"/>
      <c r="C1219" s="399"/>
      <c r="D1219" s="403"/>
      <c r="E1219" s="15"/>
      <c r="F1219" s="184"/>
    </row>
    <row r="1220" spans="1:6" x14ac:dyDescent="0.3">
      <c r="A1220" s="404">
        <v>8.5</v>
      </c>
      <c r="B1220" s="262" t="s">
        <v>37</v>
      </c>
      <c r="C1220" s="399"/>
      <c r="D1220" s="403"/>
      <c r="E1220" s="15"/>
      <c r="F1220" s="184"/>
    </row>
    <row r="1221" spans="1:6" x14ac:dyDescent="0.3">
      <c r="A1221" s="406" t="s">
        <v>459</v>
      </c>
      <c r="B1221" s="398" t="s">
        <v>20</v>
      </c>
      <c r="C1221" s="399">
        <v>9.77</v>
      </c>
      <c r="D1221" s="526" t="s">
        <v>9</v>
      </c>
      <c r="E1221" s="15"/>
      <c r="F1221" s="184">
        <f t="shared" ref="F1221:F1231" si="148">ROUND(C1221*E1221,2)</f>
        <v>0</v>
      </c>
    </row>
    <row r="1222" spans="1:6" x14ac:dyDescent="0.3">
      <c r="A1222" s="406" t="s">
        <v>460</v>
      </c>
      <c r="B1222" s="398" t="s">
        <v>22</v>
      </c>
      <c r="C1222" s="399">
        <v>26.04</v>
      </c>
      <c r="D1222" s="526" t="s">
        <v>9</v>
      </c>
      <c r="E1222" s="15"/>
      <c r="F1222" s="184">
        <f t="shared" si="148"/>
        <v>0</v>
      </c>
    </row>
    <row r="1223" spans="1:6" x14ac:dyDescent="0.3">
      <c r="A1223" s="406" t="s">
        <v>461</v>
      </c>
      <c r="B1223" s="398" t="s">
        <v>31</v>
      </c>
      <c r="C1223" s="399">
        <v>20.94</v>
      </c>
      <c r="D1223" s="526" t="s">
        <v>9</v>
      </c>
      <c r="E1223" s="15"/>
      <c r="F1223" s="184">
        <f t="shared" si="148"/>
        <v>0</v>
      </c>
    </row>
    <row r="1224" spans="1:6" x14ac:dyDescent="0.3">
      <c r="A1224" s="406" t="s">
        <v>462</v>
      </c>
      <c r="B1224" s="398" t="s">
        <v>463</v>
      </c>
      <c r="C1224" s="399">
        <v>9.6199999999999992</v>
      </c>
      <c r="D1224" s="526" t="s">
        <v>9</v>
      </c>
      <c r="E1224" s="15"/>
      <c r="F1224" s="184">
        <f t="shared" si="148"/>
        <v>0</v>
      </c>
    </row>
    <row r="1225" spans="1:6" x14ac:dyDescent="0.3">
      <c r="A1225" s="406" t="s">
        <v>464</v>
      </c>
      <c r="B1225" s="398" t="s">
        <v>24</v>
      </c>
      <c r="C1225" s="399">
        <v>47.6</v>
      </c>
      <c r="D1225" s="403" t="s">
        <v>11</v>
      </c>
      <c r="E1225" s="15"/>
      <c r="F1225" s="184">
        <f t="shared" si="148"/>
        <v>0</v>
      </c>
    </row>
    <row r="1226" spans="1:6" x14ac:dyDescent="0.3">
      <c r="A1226" s="406" t="s">
        <v>465</v>
      </c>
      <c r="B1226" s="398" t="s">
        <v>35</v>
      </c>
      <c r="C1226" s="399">
        <v>2.02</v>
      </c>
      <c r="D1226" s="403" t="s">
        <v>11</v>
      </c>
      <c r="E1226" s="15"/>
      <c r="F1226" s="184">
        <f t="shared" si="148"/>
        <v>0</v>
      </c>
    </row>
    <row r="1227" spans="1:6" x14ac:dyDescent="0.3">
      <c r="A1227" s="406" t="s">
        <v>466</v>
      </c>
      <c r="B1227" s="398" t="s">
        <v>80</v>
      </c>
      <c r="C1227" s="399">
        <v>10.1</v>
      </c>
      <c r="D1227" s="403" t="s">
        <v>11</v>
      </c>
      <c r="E1227" s="15"/>
      <c r="F1227" s="184">
        <f t="shared" si="148"/>
        <v>0</v>
      </c>
    </row>
    <row r="1228" spans="1:6" x14ac:dyDescent="0.3">
      <c r="A1228" s="406" t="s">
        <v>467</v>
      </c>
      <c r="B1228" s="398" t="s">
        <v>468</v>
      </c>
      <c r="C1228" s="399">
        <v>6.02</v>
      </c>
      <c r="D1228" s="403" t="s">
        <v>11</v>
      </c>
      <c r="E1228" s="15"/>
      <c r="F1228" s="184">
        <f t="shared" si="148"/>
        <v>0</v>
      </c>
    </row>
    <row r="1229" spans="1:6" x14ac:dyDescent="0.3">
      <c r="A1229" s="406" t="s">
        <v>469</v>
      </c>
      <c r="B1229" s="398" t="s">
        <v>470</v>
      </c>
      <c r="C1229" s="399">
        <v>10.58</v>
      </c>
      <c r="D1229" s="526" t="s">
        <v>9</v>
      </c>
      <c r="E1229" s="15"/>
      <c r="F1229" s="184">
        <f t="shared" si="148"/>
        <v>0</v>
      </c>
    </row>
    <row r="1230" spans="1:6" x14ac:dyDescent="0.3">
      <c r="A1230" s="406" t="s">
        <v>471</v>
      </c>
      <c r="B1230" s="398" t="s">
        <v>472</v>
      </c>
      <c r="C1230" s="399">
        <v>2.84</v>
      </c>
      <c r="D1230" s="526" t="s">
        <v>9</v>
      </c>
      <c r="E1230" s="15"/>
      <c r="F1230" s="184">
        <f t="shared" si="148"/>
        <v>0</v>
      </c>
    </row>
    <row r="1231" spans="1:6" x14ac:dyDescent="0.3">
      <c r="A1231" s="406" t="s">
        <v>473</v>
      </c>
      <c r="B1231" s="398" t="s">
        <v>474</v>
      </c>
      <c r="C1231" s="399">
        <v>44.14</v>
      </c>
      <c r="D1231" s="526" t="s">
        <v>9</v>
      </c>
      <c r="E1231" s="15"/>
      <c r="F1231" s="184">
        <f t="shared" si="148"/>
        <v>0</v>
      </c>
    </row>
    <row r="1232" spans="1:6" x14ac:dyDescent="0.3">
      <c r="A1232" s="296"/>
      <c r="B1232" s="401"/>
      <c r="C1232" s="399"/>
      <c r="D1232" s="403"/>
      <c r="E1232" s="15"/>
      <c r="F1232" s="184"/>
    </row>
    <row r="1233" spans="1:6" ht="26.4" x14ac:dyDescent="0.3">
      <c r="A1233" s="369">
        <v>8.6</v>
      </c>
      <c r="B1233" s="407" t="s">
        <v>475</v>
      </c>
      <c r="C1233" s="399">
        <v>5.3</v>
      </c>
      <c r="D1233" s="526" t="s">
        <v>9</v>
      </c>
      <c r="E1233" s="15"/>
      <c r="F1233" s="184">
        <f t="shared" ref="F1233" si="149">ROUND(C1233*E1233,2)</f>
        <v>0</v>
      </c>
    </row>
    <row r="1234" spans="1:6" x14ac:dyDescent="0.3">
      <c r="A1234" s="296"/>
      <c r="B1234" s="401"/>
      <c r="C1234" s="399"/>
      <c r="D1234" s="526"/>
      <c r="E1234" s="15"/>
      <c r="F1234" s="184"/>
    </row>
    <row r="1235" spans="1:6" x14ac:dyDescent="0.3">
      <c r="A1235" s="369">
        <v>8.6999999999999993</v>
      </c>
      <c r="B1235" s="398" t="s">
        <v>476</v>
      </c>
      <c r="C1235" s="399">
        <v>6.06</v>
      </c>
      <c r="D1235" s="526" t="s">
        <v>9</v>
      </c>
      <c r="E1235" s="15"/>
      <c r="F1235" s="184">
        <f t="shared" ref="F1235" si="150">ROUND(C1235*E1235,2)</f>
        <v>0</v>
      </c>
    </row>
    <row r="1236" spans="1:6" x14ac:dyDescent="0.3">
      <c r="A1236" s="296"/>
      <c r="B1236" s="401"/>
      <c r="C1236" s="399"/>
      <c r="D1236" s="403"/>
      <c r="E1236" s="15"/>
      <c r="F1236" s="184"/>
    </row>
    <row r="1237" spans="1:6" x14ac:dyDescent="0.3">
      <c r="A1237" s="404">
        <v>8.8000000000000007</v>
      </c>
      <c r="B1237" s="412" t="s">
        <v>546</v>
      </c>
      <c r="C1237" s="399"/>
      <c r="D1237" s="403"/>
      <c r="E1237" s="15"/>
      <c r="F1237" s="184"/>
    </row>
    <row r="1238" spans="1:6" x14ac:dyDescent="0.3">
      <c r="A1238" s="406" t="s">
        <v>477</v>
      </c>
      <c r="B1238" s="398" t="s">
        <v>478</v>
      </c>
      <c r="C1238" s="399">
        <v>15.2</v>
      </c>
      <c r="D1238" s="403" t="s">
        <v>11</v>
      </c>
      <c r="E1238" s="15"/>
      <c r="F1238" s="184">
        <f t="shared" ref="F1238:F1240" si="151">ROUND(C1238*E1238,2)</f>
        <v>0</v>
      </c>
    </row>
    <row r="1239" spans="1:6" x14ac:dyDescent="0.3">
      <c r="A1239" s="406" t="s">
        <v>479</v>
      </c>
      <c r="B1239" s="407" t="s">
        <v>480</v>
      </c>
      <c r="C1239" s="399">
        <v>1</v>
      </c>
      <c r="D1239" s="414" t="s">
        <v>10</v>
      </c>
      <c r="E1239" s="15"/>
      <c r="F1239" s="184">
        <f t="shared" si="151"/>
        <v>0</v>
      </c>
    </row>
    <row r="1240" spans="1:6" x14ac:dyDescent="0.3">
      <c r="A1240" s="406" t="s">
        <v>481</v>
      </c>
      <c r="B1240" s="398" t="s">
        <v>482</v>
      </c>
      <c r="C1240" s="529">
        <v>1</v>
      </c>
      <c r="D1240" s="414" t="s">
        <v>10</v>
      </c>
      <c r="E1240" s="15"/>
      <c r="F1240" s="184">
        <f t="shared" si="151"/>
        <v>0</v>
      </c>
    </row>
    <row r="1241" spans="1:6" x14ac:dyDescent="0.3">
      <c r="A1241" s="296"/>
      <c r="B1241" s="401"/>
      <c r="C1241" s="399"/>
      <c r="D1241" s="403"/>
      <c r="E1241" s="15"/>
      <c r="F1241" s="184"/>
    </row>
    <row r="1242" spans="1:6" x14ac:dyDescent="0.3">
      <c r="A1242" s="404">
        <v>8.9</v>
      </c>
      <c r="B1242" s="415" t="s">
        <v>547</v>
      </c>
      <c r="C1242" s="399"/>
      <c r="D1242" s="403"/>
      <c r="E1242" s="15"/>
      <c r="F1242" s="184"/>
    </row>
    <row r="1243" spans="1:6" x14ac:dyDescent="0.3">
      <c r="A1243" s="406" t="s">
        <v>483</v>
      </c>
      <c r="B1243" s="407" t="s">
        <v>484</v>
      </c>
      <c r="C1243" s="399">
        <v>23.25</v>
      </c>
      <c r="D1243" s="403" t="s">
        <v>12</v>
      </c>
      <c r="E1243" s="15"/>
      <c r="F1243" s="184">
        <f t="shared" ref="F1243:F1244" si="152">ROUND(C1243*E1243,2)</f>
        <v>0</v>
      </c>
    </row>
    <row r="1244" spans="1:6" x14ac:dyDescent="0.3">
      <c r="A1244" s="406" t="s">
        <v>485</v>
      </c>
      <c r="B1244" s="398" t="s">
        <v>486</v>
      </c>
      <c r="C1244" s="529">
        <v>1</v>
      </c>
      <c r="D1244" s="414" t="s">
        <v>10</v>
      </c>
      <c r="E1244" s="15"/>
      <c r="F1244" s="184">
        <f t="shared" si="152"/>
        <v>0</v>
      </c>
    </row>
    <row r="1245" spans="1:6" x14ac:dyDescent="0.3">
      <c r="A1245" s="296"/>
      <c r="B1245" s="416"/>
      <c r="C1245" s="399"/>
      <c r="D1245" s="351"/>
      <c r="E1245" s="15"/>
      <c r="F1245" s="184"/>
    </row>
    <row r="1246" spans="1:6" x14ac:dyDescent="0.3">
      <c r="A1246" s="417">
        <v>8.1</v>
      </c>
      <c r="B1246" s="415" t="s">
        <v>548</v>
      </c>
      <c r="C1246" s="399"/>
      <c r="D1246" s="351"/>
      <c r="E1246" s="15"/>
      <c r="F1246" s="184"/>
    </row>
    <row r="1247" spans="1:6" x14ac:dyDescent="0.3">
      <c r="A1247" s="406" t="s">
        <v>487</v>
      </c>
      <c r="B1247" s="398" t="s">
        <v>97</v>
      </c>
      <c r="C1247" s="529">
        <v>1</v>
      </c>
      <c r="D1247" s="414" t="s">
        <v>10</v>
      </c>
      <c r="E1247" s="15"/>
      <c r="F1247" s="184">
        <f t="shared" ref="F1247:F1259" si="153">ROUND(C1247*E1247,2)</f>
        <v>0</v>
      </c>
    </row>
    <row r="1248" spans="1:6" x14ac:dyDescent="0.3">
      <c r="A1248" s="406" t="s">
        <v>488</v>
      </c>
      <c r="B1248" s="398" t="s">
        <v>489</v>
      </c>
      <c r="C1248" s="529">
        <v>1</v>
      </c>
      <c r="D1248" s="414" t="s">
        <v>10</v>
      </c>
      <c r="E1248" s="15"/>
      <c r="F1248" s="184">
        <f t="shared" si="153"/>
        <v>0</v>
      </c>
    </row>
    <row r="1249" spans="1:6" x14ac:dyDescent="0.3">
      <c r="A1249" s="406" t="s">
        <v>490</v>
      </c>
      <c r="B1249" s="398" t="s">
        <v>285</v>
      </c>
      <c r="C1249" s="529">
        <v>1</v>
      </c>
      <c r="D1249" s="414" t="s">
        <v>10</v>
      </c>
      <c r="E1249" s="15"/>
      <c r="F1249" s="184">
        <f t="shared" si="153"/>
        <v>0</v>
      </c>
    </row>
    <row r="1250" spans="1:6" x14ac:dyDescent="0.3">
      <c r="A1250" s="406" t="s">
        <v>491</v>
      </c>
      <c r="B1250" s="398" t="s">
        <v>96</v>
      </c>
      <c r="C1250" s="529">
        <v>1</v>
      </c>
      <c r="D1250" s="414" t="s">
        <v>10</v>
      </c>
      <c r="E1250" s="15"/>
      <c r="F1250" s="184">
        <f t="shared" si="153"/>
        <v>0</v>
      </c>
    </row>
    <row r="1251" spans="1:6" x14ac:dyDescent="0.3">
      <c r="A1251" s="406" t="s">
        <v>492</v>
      </c>
      <c r="B1251" s="398" t="s">
        <v>493</v>
      </c>
      <c r="C1251" s="413">
        <v>1</v>
      </c>
      <c r="D1251" s="414" t="s">
        <v>10</v>
      </c>
      <c r="E1251" s="15"/>
      <c r="F1251" s="184">
        <f t="shared" si="153"/>
        <v>0</v>
      </c>
    </row>
    <row r="1252" spans="1:6" x14ac:dyDescent="0.3">
      <c r="A1252" s="406" t="s">
        <v>494</v>
      </c>
      <c r="B1252" s="398" t="s">
        <v>495</v>
      </c>
      <c r="C1252" s="413">
        <v>1</v>
      </c>
      <c r="D1252" s="414" t="s">
        <v>10</v>
      </c>
      <c r="E1252" s="15"/>
      <c r="F1252" s="184">
        <f t="shared" si="153"/>
        <v>0</v>
      </c>
    </row>
    <row r="1253" spans="1:6" x14ac:dyDescent="0.3">
      <c r="A1253" s="406" t="s">
        <v>496</v>
      </c>
      <c r="B1253" s="398" t="s">
        <v>497</v>
      </c>
      <c r="C1253" s="529">
        <v>1</v>
      </c>
      <c r="D1253" s="414" t="s">
        <v>10</v>
      </c>
      <c r="E1253" s="15"/>
      <c r="F1253" s="184">
        <f t="shared" si="153"/>
        <v>0</v>
      </c>
    </row>
    <row r="1254" spans="1:6" x14ac:dyDescent="0.3">
      <c r="A1254" s="408" t="s">
        <v>498</v>
      </c>
      <c r="B1254" s="409" t="s">
        <v>499</v>
      </c>
      <c r="C1254" s="527">
        <v>1</v>
      </c>
      <c r="D1254" s="528" t="s">
        <v>10</v>
      </c>
      <c r="E1254" s="1304"/>
      <c r="F1254" s="286">
        <f t="shared" si="153"/>
        <v>0</v>
      </c>
    </row>
    <row r="1255" spans="1:6" x14ac:dyDescent="0.3">
      <c r="A1255" s="406" t="s">
        <v>500</v>
      </c>
      <c r="B1255" s="398" t="s">
        <v>82</v>
      </c>
      <c r="C1255" s="529">
        <v>1</v>
      </c>
      <c r="D1255" s="530" t="s">
        <v>25</v>
      </c>
      <c r="E1255" s="15"/>
      <c r="F1255" s="184">
        <f t="shared" si="153"/>
        <v>0</v>
      </c>
    </row>
    <row r="1256" spans="1:6" x14ac:dyDescent="0.3">
      <c r="A1256" s="406" t="s">
        <v>501</v>
      </c>
      <c r="B1256" s="398" t="s">
        <v>113</v>
      </c>
      <c r="C1256" s="529">
        <v>1</v>
      </c>
      <c r="D1256" s="530" t="s">
        <v>25</v>
      </c>
      <c r="E1256" s="15"/>
      <c r="F1256" s="184">
        <f t="shared" si="153"/>
        <v>0</v>
      </c>
    </row>
    <row r="1257" spans="1:6" x14ac:dyDescent="0.3">
      <c r="A1257" s="406" t="s">
        <v>502</v>
      </c>
      <c r="B1257" s="398" t="s">
        <v>503</v>
      </c>
      <c r="C1257" s="529">
        <v>2</v>
      </c>
      <c r="D1257" s="414" t="s">
        <v>10</v>
      </c>
      <c r="E1257" s="15"/>
      <c r="F1257" s="184">
        <f t="shared" si="153"/>
        <v>0</v>
      </c>
    </row>
    <row r="1258" spans="1:6" x14ac:dyDescent="0.3">
      <c r="A1258" s="406" t="s">
        <v>504</v>
      </c>
      <c r="B1258" s="398" t="s">
        <v>505</v>
      </c>
      <c r="C1258" s="529">
        <v>1</v>
      </c>
      <c r="D1258" s="414" t="s">
        <v>10</v>
      </c>
      <c r="E1258" s="15"/>
      <c r="F1258" s="184">
        <f t="shared" si="153"/>
        <v>0</v>
      </c>
    </row>
    <row r="1259" spans="1:6" ht="26.4" x14ac:dyDescent="0.3">
      <c r="A1259" s="406" t="s">
        <v>506</v>
      </c>
      <c r="B1259" s="531" t="s">
        <v>507</v>
      </c>
      <c r="C1259" s="529">
        <v>1</v>
      </c>
      <c r="D1259" s="414" t="s">
        <v>10</v>
      </c>
      <c r="E1259" s="15"/>
      <c r="F1259" s="184">
        <f t="shared" si="153"/>
        <v>0</v>
      </c>
    </row>
    <row r="1260" spans="1:6" x14ac:dyDescent="0.3">
      <c r="A1260" s="296"/>
      <c r="B1260" s="356"/>
      <c r="C1260" s="529"/>
      <c r="D1260" s="530"/>
      <c r="E1260" s="15"/>
      <c r="F1260" s="184"/>
    </row>
    <row r="1261" spans="1:6" x14ac:dyDescent="0.3">
      <c r="A1261" s="417">
        <v>8.11</v>
      </c>
      <c r="B1261" s="405" t="s">
        <v>1563</v>
      </c>
      <c r="C1261" s="399"/>
      <c r="D1261" s="403"/>
      <c r="E1261" s="15"/>
      <c r="F1261" s="184"/>
    </row>
    <row r="1262" spans="1:6" x14ac:dyDescent="0.3">
      <c r="A1262" s="406" t="s">
        <v>508</v>
      </c>
      <c r="B1262" s="398" t="s">
        <v>509</v>
      </c>
      <c r="C1262" s="399">
        <v>1</v>
      </c>
      <c r="D1262" s="414" t="s">
        <v>10</v>
      </c>
      <c r="E1262" s="15"/>
      <c r="F1262" s="184">
        <f t="shared" ref="F1262:F1266" si="154">ROUND(C1262*E1262,2)</f>
        <v>0</v>
      </c>
    </row>
    <row r="1263" spans="1:6" x14ac:dyDescent="0.3">
      <c r="A1263" s="406" t="s">
        <v>510</v>
      </c>
      <c r="B1263" s="398" t="s">
        <v>511</v>
      </c>
      <c r="C1263" s="399">
        <v>6</v>
      </c>
      <c r="D1263" s="414" t="s">
        <v>10</v>
      </c>
      <c r="E1263" s="15"/>
      <c r="F1263" s="184">
        <f t="shared" si="154"/>
        <v>0</v>
      </c>
    </row>
    <row r="1264" spans="1:6" x14ac:dyDescent="0.3">
      <c r="A1264" s="406" t="s">
        <v>512</v>
      </c>
      <c r="B1264" s="398" t="s">
        <v>513</v>
      </c>
      <c r="C1264" s="399">
        <v>3</v>
      </c>
      <c r="D1264" s="414" t="s">
        <v>10</v>
      </c>
      <c r="E1264" s="15"/>
      <c r="F1264" s="184">
        <f t="shared" si="154"/>
        <v>0</v>
      </c>
    </row>
    <row r="1265" spans="1:6" x14ac:dyDescent="0.3">
      <c r="A1265" s="406" t="s">
        <v>514</v>
      </c>
      <c r="B1265" s="398" t="s">
        <v>183</v>
      </c>
      <c r="C1265" s="399">
        <v>2</v>
      </c>
      <c r="D1265" s="414" t="s">
        <v>10</v>
      </c>
      <c r="E1265" s="15"/>
      <c r="F1265" s="184">
        <f t="shared" si="154"/>
        <v>0</v>
      </c>
    </row>
    <row r="1266" spans="1:6" x14ac:dyDescent="0.3">
      <c r="A1266" s="406" t="s">
        <v>515</v>
      </c>
      <c r="B1266" s="398" t="s">
        <v>516</v>
      </c>
      <c r="C1266" s="399">
        <v>1</v>
      </c>
      <c r="D1266" s="414" t="s">
        <v>10</v>
      </c>
      <c r="E1266" s="15"/>
      <c r="F1266" s="184">
        <f t="shared" si="154"/>
        <v>0</v>
      </c>
    </row>
    <row r="1267" spans="1:6" x14ac:dyDescent="0.3">
      <c r="A1267" s="296"/>
      <c r="B1267" s="532"/>
      <c r="C1267" s="399"/>
      <c r="D1267" s="403"/>
      <c r="E1267" s="15"/>
      <c r="F1267" s="184"/>
    </row>
    <row r="1268" spans="1:6" x14ac:dyDescent="0.3">
      <c r="A1268" s="420">
        <v>8.1199999999999992</v>
      </c>
      <c r="B1268" s="419" t="s">
        <v>517</v>
      </c>
      <c r="C1268" s="399">
        <v>1</v>
      </c>
      <c r="D1268" s="414" t="s">
        <v>10</v>
      </c>
      <c r="E1268" s="15"/>
      <c r="F1268" s="184">
        <f t="shared" ref="F1268" si="155">ROUND(C1268*E1268,2)</f>
        <v>0</v>
      </c>
    </row>
    <row r="1269" spans="1:6" x14ac:dyDescent="0.3">
      <c r="A1269" s="296"/>
      <c r="B1269" s="278"/>
      <c r="C1269" s="16"/>
      <c r="D1269" s="128"/>
      <c r="E1269" s="15"/>
      <c r="F1269" s="184"/>
    </row>
    <row r="1270" spans="1:6" x14ac:dyDescent="0.3">
      <c r="A1270" s="265">
        <v>9</v>
      </c>
      <c r="B1270" s="262" t="s">
        <v>550</v>
      </c>
      <c r="C1270" s="16"/>
      <c r="D1270" s="128"/>
      <c r="E1270" s="15"/>
      <c r="F1270" s="184"/>
    </row>
    <row r="1271" spans="1:6" x14ac:dyDescent="0.3">
      <c r="A1271" s="369">
        <v>9.1</v>
      </c>
      <c r="B1271" s="278" t="s">
        <v>95</v>
      </c>
      <c r="C1271" s="16">
        <v>64.599999999999994</v>
      </c>
      <c r="D1271" s="128" t="s">
        <v>11</v>
      </c>
      <c r="E1271" s="15"/>
      <c r="F1271" s="184">
        <f t="shared" ref="F1271" si="156">ROUND(C1271*E1271,2)</f>
        <v>0</v>
      </c>
    </row>
    <row r="1272" spans="1:6" x14ac:dyDescent="0.3">
      <c r="A1272" s="296"/>
      <c r="B1272" s="278"/>
      <c r="C1272" s="16"/>
      <c r="D1272" s="128"/>
      <c r="E1272" s="15"/>
      <c r="F1272" s="184"/>
    </row>
    <row r="1273" spans="1:6" x14ac:dyDescent="0.3">
      <c r="A1273" s="520">
        <v>9.1999999999999993</v>
      </c>
      <c r="B1273" s="262" t="s">
        <v>201</v>
      </c>
      <c r="C1273" s="16"/>
      <c r="D1273" s="128"/>
      <c r="E1273" s="15"/>
      <c r="F1273" s="184"/>
    </row>
    <row r="1274" spans="1:6" x14ac:dyDescent="0.3">
      <c r="A1274" s="406" t="s">
        <v>213</v>
      </c>
      <c r="B1274" s="278" t="s">
        <v>187</v>
      </c>
      <c r="C1274" s="16">
        <v>25.74</v>
      </c>
      <c r="D1274" s="128" t="s">
        <v>5</v>
      </c>
      <c r="E1274" s="15"/>
      <c r="F1274" s="184">
        <f t="shared" ref="F1274:F1276" si="157">ROUND(C1274*E1274,2)</f>
        <v>0</v>
      </c>
    </row>
    <row r="1275" spans="1:6" x14ac:dyDescent="0.3">
      <c r="A1275" s="406" t="s">
        <v>214</v>
      </c>
      <c r="B1275" s="278" t="s">
        <v>188</v>
      </c>
      <c r="C1275" s="16">
        <v>10.01</v>
      </c>
      <c r="D1275" s="128" t="s">
        <v>6</v>
      </c>
      <c r="E1275" s="15"/>
      <c r="F1275" s="184">
        <f t="shared" si="157"/>
        <v>0</v>
      </c>
    </row>
    <row r="1276" spans="1:6" ht="26.4" x14ac:dyDescent="0.3">
      <c r="A1276" s="406" t="s">
        <v>518</v>
      </c>
      <c r="B1276" s="533" t="s">
        <v>786</v>
      </c>
      <c r="C1276" s="16">
        <v>18.88</v>
      </c>
      <c r="D1276" s="128" t="s">
        <v>18</v>
      </c>
      <c r="E1276" s="15"/>
      <c r="F1276" s="184">
        <f t="shared" si="157"/>
        <v>0</v>
      </c>
    </row>
    <row r="1277" spans="1:6" x14ac:dyDescent="0.3">
      <c r="A1277" s="296"/>
      <c r="B1277" s="278"/>
      <c r="C1277" s="16"/>
      <c r="D1277" s="128"/>
      <c r="E1277" s="15"/>
      <c r="F1277" s="184"/>
    </row>
    <row r="1278" spans="1:6" x14ac:dyDescent="0.3">
      <c r="A1278" s="520">
        <v>9.3000000000000007</v>
      </c>
      <c r="B1278" s="262" t="s">
        <v>198</v>
      </c>
      <c r="C1278" s="16"/>
      <c r="D1278" s="128"/>
      <c r="E1278" s="15"/>
      <c r="F1278" s="184"/>
    </row>
    <row r="1279" spans="1:6" x14ac:dyDescent="0.3">
      <c r="A1279" s="373" t="s">
        <v>519</v>
      </c>
      <c r="B1279" s="278" t="s">
        <v>520</v>
      </c>
      <c r="C1279" s="16">
        <v>5.67</v>
      </c>
      <c r="D1279" s="128" t="s">
        <v>8</v>
      </c>
      <c r="E1279" s="15"/>
      <c r="F1279" s="184">
        <f t="shared" ref="F1279:F1283" si="158">ROUND(C1279*E1279,2)</f>
        <v>0</v>
      </c>
    </row>
    <row r="1280" spans="1:6" x14ac:dyDescent="0.3">
      <c r="A1280" s="373" t="s">
        <v>521</v>
      </c>
      <c r="B1280" s="278" t="s">
        <v>522</v>
      </c>
      <c r="C1280" s="16">
        <v>1.53</v>
      </c>
      <c r="D1280" s="128" t="s">
        <v>8</v>
      </c>
      <c r="E1280" s="15"/>
      <c r="F1280" s="184">
        <f t="shared" si="158"/>
        <v>0</v>
      </c>
    </row>
    <row r="1281" spans="1:6" x14ac:dyDescent="0.3">
      <c r="A1281" s="373" t="s">
        <v>523</v>
      </c>
      <c r="B1281" s="278" t="s">
        <v>524</v>
      </c>
      <c r="C1281" s="16">
        <v>1.22</v>
      </c>
      <c r="D1281" s="128" t="s">
        <v>8</v>
      </c>
      <c r="E1281" s="15"/>
      <c r="F1281" s="184">
        <f t="shared" si="158"/>
        <v>0</v>
      </c>
    </row>
    <row r="1282" spans="1:6" x14ac:dyDescent="0.3">
      <c r="A1282" s="373" t="s">
        <v>525</v>
      </c>
      <c r="B1282" s="278" t="s">
        <v>526</v>
      </c>
      <c r="C1282" s="16">
        <v>2.29</v>
      </c>
      <c r="D1282" s="128" t="s">
        <v>8</v>
      </c>
      <c r="E1282" s="15"/>
      <c r="F1282" s="184">
        <f t="shared" si="158"/>
        <v>0</v>
      </c>
    </row>
    <row r="1283" spans="1:6" x14ac:dyDescent="0.3">
      <c r="A1283" s="373" t="s">
        <v>527</v>
      </c>
      <c r="B1283" s="278" t="s">
        <v>528</v>
      </c>
      <c r="C1283" s="16">
        <v>1.51</v>
      </c>
      <c r="D1283" s="128" t="s">
        <v>8</v>
      </c>
      <c r="E1283" s="15"/>
      <c r="F1283" s="184">
        <f t="shared" si="158"/>
        <v>0</v>
      </c>
    </row>
    <row r="1284" spans="1:6" x14ac:dyDescent="0.3">
      <c r="A1284" s="296"/>
      <c r="B1284" s="278"/>
      <c r="C1284" s="16"/>
      <c r="D1284" s="128"/>
      <c r="E1284" s="15"/>
      <c r="F1284" s="184"/>
    </row>
    <row r="1285" spans="1:6" x14ac:dyDescent="0.3">
      <c r="A1285" s="520">
        <v>9.4</v>
      </c>
      <c r="B1285" s="262" t="s">
        <v>199</v>
      </c>
      <c r="C1285" s="16"/>
      <c r="D1285" s="128"/>
      <c r="E1285" s="15"/>
      <c r="F1285" s="184"/>
    </row>
    <row r="1286" spans="1:6" x14ac:dyDescent="0.3">
      <c r="A1286" s="373" t="s">
        <v>529</v>
      </c>
      <c r="B1286" s="278" t="s">
        <v>176</v>
      </c>
      <c r="C1286" s="16">
        <v>34.32</v>
      </c>
      <c r="D1286" s="128" t="s">
        <v>9</v>
      </c>
      <c r="E1286" s="15"/>
      <c r="F1286" s="184">
        <f t="shared" ref="F1286:F1287" si="159">ROUND(C1286*E1286,2)</f>
        <v>0</v>
      </c>
    </row>
    <row r="1287" spans="1:6" x14ac:dyDescent="0.3">
      <c r="A1287" s="373" t="s">
        <v>530</v>
      </c>
      <c r="B1287" s="278" t="s">
        <v>195</v>
      </c>
      <c r="C1287" s="16">
        <v>91.52</v>
      </c>
      <c r="D1287" s="128" t="s">
        <v>9</v>
      </c>
      <c r="E1287" s="15"/>
      <c r="F1287" s="184">
        <f t="shared" si="159"/>
        <v>0</v>
      </c>
    </row>
    <row r="1288" spans="1:6" x14ac:dyDescent="0.3">
      <c r="A1288" s="296"/>
      <c r="B1288" s="278"/>
      <c r="C1288" s="16"/>
      <c r="D1288" s="128"/>
      <c r="E1288" s="15"/>
      <c r="F1288" s="184"/>
    </row>
    <row r="1289" spans="1:6" x14ac:dyDescent="0.3">
      <c r="A1289" s="520">
        <v>9.5</v>
      </c>
      <c r="B1289" s="262" t="s">
        <v>200</v>
      </c>
      <c r="C1289" s="16"/>
      <c r="D1289" s="128"/>
      <c r="E1289" s="15"/>
      <c r="F1289" s="184"/>
    </row>
    <row r="1290" spans="1:6" x14ac:dyDescent="0.3">
      <c r="A1290" s="373" t="s">
        <v>531</v>
      </c>
      <c r="B1290" s="278" t="s">
        <v>20</v>
      </c>
      <c r="C1290" s="16">
        <v>58.74</v>
      </c>
      <c r="D1290" s="128" t="s">
        <v>9</v>
      </c>
      <c r="E1290" s="15"/>
      <c r="F1290" s="184">
        <f t="shared" ref="F1290:F1292" si="160">ROUND(C1290*E1290,2)</f>
        <v>0</v>
      </c>
    </row>
    <row r="1291" spans="1:6" x14ac:dyDescent="0.3">
      <c r="A1291" s="373" t="s">
        <v>532</v>
      </c>
      <c r="B1291" s="278" t="s">
        <v>57</v>
      </c>
      <c r="C1291" s="16">
        <v>58.74</v>
      </c>
      <c r="D1291" s="128" t="s">
        <v>9</v>
      </c>
      <c r="E1291" s="15"/>
      <c r="F1291" s="184">
        <f t="shared" si="160"/>
        <v>0</v>
      </c>
    </row>
    <row r="1292" spans="1:6" x14ac:dyDescent="0.3">
      <c r="A1292" s="373" t="s">
        <v>533</v>
      </c>
      <c r="B1292" s="278" t="s">
        <v>24</v>
      </c>
      <c r="C1292" s="16">
        <v>351.2</v>
      </c>
      <c r="D1292" s="128" t="s">
        <v>11</v>
      </c>
      <c r="E1292" s="15"/>
      <c r="F1292" s="184">
        <f t="shared" si="160"/>
        <v>0</v>
      </c>
    </row>
    <row r="1293" spans="1:6" x14ac:dyDescent="0.3">
      <c r="A1293" s="296"/>
      <c r="B1293" s="278"/>
      <c r="C1293" s="16"/>
      <c r="D1293" s="128"/>
      <c r="E1293" s="15"/>
      <c r="F1293" s="184"/>
    </row>
    <row r="1294" spans="1:6" x14ac:dyDescent="0.3">
      <c r="A1294" s="520">
        <v>9.6</v>
      </c>
      <c r="B1294" s="262" t="s">
        <v>551</v>
      </c>
      <c r="C1294" s="16"/>
      <c r="D1294" s="128"/>
      <c r="E1294" s="15"/>
      <c r="F1294" s="184"/>
    </row>
    <row r="1295" spans="1:6" x14ac:dyDescent="0.3">
      <c r="A1295" s="373" t="s">
        <v>534</v>
      </c>
      <c r="B1295" s="278" t="s">
        <v>171</v>
      </c>
      <c r="C1295" s="16">
        <v>58.74</v>
      </c>
      <c r="D1295" s="128" t="s">
        <v>9</v>
      </c>
      <c r="E1295" s="15"/>
      <c r="F1295" s="184">
        <f t="shared" ref="F1295:F1296" si="161">ROUND(C1295*E1295,2)</f>
        <v>0</v>
      </c>
    </row>
    <row r="1296" spans="1:6" x14ac:dyDescent="0.3">
      <c r="A1296" s="373" t="s">
        <v>535</v>
      </c>
      <c r="B1296" s="278" t="s">
        <v>79</v>
      </c>
      <c r="C1296" s="16">
        <v>58.74</v>
      </c>
      <c r="D1296" s="128" t="s">
        <v>9</v>
      </c>
      <c r="E1296" s="15"/>
      <c r="F1296" s="184">
        <f t="shared" si="161"/>
        <v>0</v>
      </c>
    </row>
    <row r="1297" spans="1:6" x14ac:dyDescent="0.3">
      <c r="A1297" s="296"/>
      <c r="B1297" s="278"/>
      <c r="C1297" s="16"/>
      <c r="D1297" s="128"/>
      <c r="E1297" s="15"/>
      <c r="F1297" s="184"/>
    </row>
    <row r="1298" spans="1:6" x14ac:dyDescent="0.3">
      <c r="A1298" s="520">
        <v>9.6999999999999993</v>
      </c>
      <c r="B1298" s="262" t="s">
        <v>94</v>
      </c>
      <c r="C1298" s="16"/>
      <c r="D1298" s="128"/>
      <c r="E1298" s="15"/>
      <c r="F1298" s="184"/>
    </row>
    <row r="1299" spans="1:6" x14ac:dyDescent="0.3">
      <c r="A1299" s="373" t="s">
        <v>536</v>
      </c>
      <c r="B1299" s="278" t="s">
        <v>537</v>
      </c>
      <c r="C1299" s="16">
        <v>60.6</v>
      </c>
      <c r="D1299" s="128" t="s">
        <v>11</v>
      </c>
      <c r="E1299" s="15"/>
      <c r="F1299" s="184">
        <f t="shared" ref="F1299:F1300" si="162">ROUND(C1299*E1299,2)</f>
        <v>0</v>
      </c>
    </row>
    <row r="1300" spans="1:6" ht="26.4" x14ac:dyDescent="0.3">
      <c r="A1300" s="373" t="s">
        <v>538</v>
      </c>
      <c r="B1300" s="17" t="s">
        <v>197</v>
      </c>
      <c r="C1300" s="16">
        <v>1</v>
      </c>
      <c r="D1300" s="128" t="s">
        <v>10</v>
      </c>
      <c r="E1300" s="15"/>
      <c r="F1300" s="184">
        <f t="shared" si="162"/>
        <v>0</v>
      </c>
    </row>
    <row r="1301" spans="1:6" x14ac:dyDescent="0.3">
      <c r="A1301" s="296"/>
      <c r="B1301" s="278"/>
      <c r="C1301" s="16"/>
      <c r="D1301" s="128"/>
      <c r="E1301" s="15"/>
      <c r="F1301" s="184"/>
    </row>
    <row r="1302" spans="1:6" x14ac:dyDescent="0.3">
      <c r="A1302" s="423">
        <v>10</v>
      </c>
      <c r="B1302" s="278" t="s">
        <v>138</v>
      </c>
      <c r="C1302" s="16">
        <v>223</v>
      </c>
      <c r="D1302" s="128" t="s">
        <v>9</v>
      </c>
      <c r="E1302" s="15"/>
      <c r="F1302" s="184">
        <f t="shared" ref="F1302" si="163">ROUND(C1302*E1302,2)</f>
        <v>0</v>
      </c>
    </row>
    <row r="1303" spans="1:6" x14ac:dyDescent="0.3">
      <c r="A1303" s="423"/>
      <c r="B1303" s="278"/>
      <c r="C1303" s="16"/>
      <c r="D1303" s="128"/>
      <c r="E1303" s="15"/>
      <c r="F1303" s="184"/>
    </row>
    <row r="1304" spans="1:6" x14ac:dyDescent="0.3">
      <c r="A1304" s="423">
        <v>11</v>
      </c>
      <c r="B1304" s="278" t="s">
        <v>1601</v>
      </c>
      <c r="C1304" s="16">
        <v>1</v>
      </c>
      <c r="D1304" s="128" t="s">
        <v>10</v>
      </c>
      <c r="E1304" s="15"/>
      <c r="F1304" s="184">
        <f t="shared" ref="F1304" si="164">ROUND(C1304*E1304,2)</f>
        <v>0</v>
      </c>
    </row>
    <row r="1305" spans="1:6" x14ac:dyDescent="0.3">
      <c r="A1305" s="423"/>
      <c r="B1305" s="278"/>
      <c r="C1305" s="16"/>
      <c r="D1305" s="128"/>
      <c r="E1305" s="15"/>
      <c r="F1305" s="184"/>
    </row>
    <row r="1306" spans="1:6" x14ac:dyDescent="0.3">
      <c r="A1306" s="423">
        <v>12</v>
      </c>
      <c r="B1306" s="278" t="s">
        <v>1598</v>
      </c>
      <c r="C1306" s="16">
        <v>1</v>
      </c>
      <c r="D1306" s="128" t="s">
        <v>10</v>
      </c>
      <c r="E1306" s="15"/>
      <c r="F1306" s="184">
        <f t="shared" ref="F1306" si="165">ROUND(C1306*E1306,2)</f>
        <v>0</v>
      </c>
    </row>
    <row r="1307" spans="1:6" x14ac:dyDescent="0.3">
      <c r="A1307" s="255"/>
      <c r="B1307" s="256" t="s">
        <v>916</v>
      </c>
      <c r="C1307" s="257"/>
      <c r="D1307" s="257"/>
      <c r="E1307" s="1300"/>
      <c r="F1307" s="258">
        <f>SUM(F1137:F1306)</f>
        <v>0</v>
      </c>
    </row>
    <row r="1308" spans="1:6" x14ac:dyDescent="0.3">
      <c r="A1308" s="202"/>
      <c r="B1308" s="221"/>
      <c r="C1308" s="204"/>
      <c r="D1308" s="205"/>
      <c r="E1308" s="1290"/>
      <c r="F1308" s="206"/>
    </row>
    <row r="1309" spans="1:6" x14ac:dyDescent="0.3">
      <c r="A1309" s="591" t="s">
        <v>917</v>
      </c>
      <c r="B1309" s="592" t="s">
        <v>1600</v>
      </c>
      <c r="C1309" s="593"/>
      <c r="D1309" s="594"/>
      <c r="E1309" s="1301"/>
      <c r="F1309" s="595"/>
    </row>
    <row r="1310" spans="1:6" x14ac:dyDescent="0.3">
      <c r="A1310" s="591"/>
      <c r="B1310" s="596"/>
      <c r="C1310" s="593"/>
      <c r="D1310" s="594"/>
      <c r="E1310" s="1301"/>
      <c r="F1310" s="595"/>
    </row>
    <row r="1311" spans="1:6" x14ac:dyDescent="0.3">
      <c r="A1311" s="228">
        <v>1</v>
      </c>
      <c r="B1311" s="229" t="s">
        <v>223</v>
      </c>
      <c r="C1311" s="180">
        <v>4399.13</v>
      </c>
      <c r="D1311" s="230" t="s">
        <v>11</v>
      </c>
      <c r="E1311" s="1295"/>
      <c r="F1311" s="231">
        <f t="shared" ref="F1311:F1333" si="166">ROUND(C1311*E1311,2)</f>
        <v>0</v>
      </c>
    </row>
    <row r="1312" spans="1:6" x14ac:dyDescent="0.3">
      <c r="A1312" s="171"/>
      <c r="B1312" s="189"/>
      <c r="C1312" s="173"/>
      <c r="D1312" s="149"/>
      <c r="E1312" s="1295"/>
      <c r="F1312" s="231">
        <f t="shared" si="166"/>
        <v>0</v>
      </c>
    </row>
    <row r="1313" spans="1:6" x14ac:dyDescent="0.3">
      <c r="A1313" s="171">
        <v>2</v>
      </c>
      <c r="B1313" s="187" t="s">
        <v>17</v>
      </c>
      <c r="C1313" s="173"/>
      <c r="D1313" s="149"/>
      <c r="E1313" s="1295"/>
      <c r="F1313" s="231">
        <f t="shared" si="166"/>
        <v>0</v>
      </c>
    </row>
    <row r="1314" spans="1:6" x14ac:dyDescent="0.3">
      <c r="A1314" s="188">
        <f>+A1313+0.1</f>
        <v>2.1</v>
      </c>
      <c r="B1314" s="27" t="s">
        <v>228</v>
      </c>
      <c r="C1314" s="173">
        <v>3136.84</v>
      </c>
      <c r="D1314" s="152" t="s">
        <v>5</v>
      </c>
      <c r="E1314" s="1295"/>
      <c r="F1314" s="231">
        <f t="shared" si="166"/>
        <v>0</v>
      </c>
    </row>
    <row r="1315" spans="1:6" x14ac:dyDescent="0.3">
      <c r="A1315" s="188">
        <f t="shared" ref="A1315:A1318" si="167">+A1314+0.1</f>
        <v>2.2000000000000002</v>
      </c>
      <c r="B1315" s="597" t="s">
        <v>202</v>
      </c>
      <c r="C1315" s="173">
        <v>307.94</v>
      </c>
      <c r="D1315" s="152" t="s">
        <v>33</v>
      </c>
      <c r="E1315" s="1295"/>
      <c r="F1315" s="231">
        <f t="shared" si="166"/>
        <v>0</v>
      </c>
    </row>
    <row r="1316" spans="1:6" ht="26.4" x14ac:dyDescent="0.3">
      <c r="A1316" s="234">
        <f t="shared" si="167"/>
        <v>2.2999999999999998</v>
      </c>
      <c r="B1316" s="235" t="s">
        <v>229</v>
      </c>
      <c r="C1316" s="236">
        <v>637.84</v>
      </c>
      <c r="D1316" s="237" t="s">
        <v>18</v>
      </c>
      <c r="E1316" s="1297"/>
      <c r="F1316" s="238">
        <f t="shared" si="166"/>
        <v>0</v>
      </c>
    </row>
    <row r="1317" spans="1:6" ht="26.4" x14ac:dyDescent="0.3">
      <c r="A1317" s="188">
        <f t="shared" si="167"/>
        <v>2.4</v>
      </c>
      <c r="B1317" s="27" t="s">
        <v>230</v>
      </c>
      <c r="C1317" s="598">
        <v>2657.65</v>
      </c>
      <c r="D1317" s="156" t="s">
        <v>6</v>
      </c>
      <c r="E1317" s="1295"/>
      <c r="F1317" s="231">
        <f t="shared" si="166"/>
        <v>0</v>
      </c>
    </row>
    <row r="1318" spans="1:6" ht="26.4" x14ac:dyDescent="0.3">
      <c r="A1318" s="188">
        <f t="shared" si="167"/>
        <v>2.5</v>
      </c>
      <c r="B1318" s="27" t="s">
        <v>231</v>
      </c>
      <c r="C1318" s="173">
        <v>1212.8699999999999</v>
      </c>
      <c r="D1318" s="152" t="s">
        <v>18</v>
      </c>
      <c r="E1318" s="1295"/>
      <c r="F1318" s="231">
        <f t="shared" si="166"/>
        <v>0</v>
      </c>
    </row>
    <row r="1319" spans="1:6" x14ac:dyDescent="0.3">
      <c r="A1319" s="240"/>
      <c r="B1319" s="227"/>
      <c r="C1319" s="241"/>
      <c r="D1319" s="230"/>
      <c r="E1319" s="1296"/>
      <c r="F1319" s="231">
        <f t="shared" si="166"/>
        <v>0</v>
      </c>
    </row>
    <row r="1320" spans="1:6" x14ac:dyDescent="0.3">
      <c r="A1320" s="171">
        <v>3</v>
      </c>
      <c r="B1320" s="229" t="s">
        <v>255</v>
      </c>
      <c r="C1320" s="241"/>
      <c r="D1320" s="230"/>
      <c r="E1320" s="1296"/>
      <c r="F1320" s="231">
        <f t="shared" si="166"/>
        <v>0</v>
      </c>
    </row>
    <row r="1321" spans="1:6" x14ac:dyDescent="0.3">
      <c r="A1321" s="188">
        <f>+A1320+0.1</f>
        <v>3.1</v>
      </c>
      <c r="B1321" s="244" t="s">
        <v>256</v>
      </c>
      <c r="C1321" s="173">
        <v>196.1</v>
      </c>
      <c r="D1321" s="230" t="s">
        <v>11</v>
      </c>
      <c r="E1321" s="1295"/>
      <c r="F1321" s="231">
        <f t="shared" si="166"/>
        <v>0</v>
      </c>
    </row>
    <row r="1322" spans="1:6" x14ac:dyDescent="0.3">
      <c r="A1322" s="188">
        <f t="shared" ref="A1322" si="168">+A1321+0.1</f>
        <v>3.2</v>
      </c>
      <c r="B1322" s="244" t="s">
        <v>257</v>
      </c>
      <c r="C1322" s="173">
        <v>4291.0200000000004</v>
      </c>
      <c r="D1322" s="230" t="s">
        <v>11</v>
      </c>
      <c r="E1322" s="1295"/>
      <c r="F1322" s="231">
        <f t="shared" si="166"/>
        <v>0</v>
      </c>
    </row>
    <row r="1323" spans="1:6" x14ac:dyDescent="0.3">
      <c r="A1323" s="599"/>
      <c r="B1323" s="227"/>
      <c r="C1323" s="173"/>
      <c r="D1323" s="230"/>
      <c r="E1323" s="1295"/>
      <c r="F1323" s="231">
        <f t="shared" si="166"/>
        <v>0</v>
      </c>
    </row>
    <row r="1324" spans="1:6" x14ac:dyDescent="0.3">
      <c r="A1324" s="171">
        <v>4</v>
      </c>
      <c r="B1324" s="229" t="s">
        <v>234</v>
      </c>
      <c r="C1324" s="173"/>
      <c r="D1324" s="230"/>
      <c r="E1324" s="1295"/>
      <c r="F1324" s="231">
        <f t="shared" si="166"/>
        <v>0</v>
      </c>
    </row>
    <row r="1325" spans="1:6" x14ac:dyDescent="0.3">
      <c r="A1325" s="188">
        <f>+A1324+0.1</f>
        <v>4.0999999999999996</v>
      </c>
      <c r="B1325" s="244" t="s">
        <v>258</v>
      </c>
      <c r="C1325" s="173">
        <v>192.25</v>
      </c>
      <c r="D1325" s="230" t="s">
        <v>11</v>
      </c>
      <c r="E1325" s="1295"/>
      <c r="F1325" s="231">
        <f t="shared" si="166"/>
        <v>0</v>
      </c>
    </row>
    <row r="1326" spans="1:6" x14ac:dyDescent="0.3">
      <c r="A1326" s="188">
        <f t="shared" ref="A1326" si="169">+A1325+0.1</f>
        <v>4.2</v>
      </c>
      <c r="B1326" s="244" t="s">
        <v>259</v>
      </c>
      <c r="C1326" s="173">
        <v>4206.88</v>
      </c>
      <c r="D1326" s="230" t="s">
        <v>11</v>
      </c>
      <c r="E1326" s="1295"/>
      <c r="F1326" s="231">
        <f t="shared" si="166"/>
        <v>0</v>
      </c>
    </row>
    <row r="1327" spans="1:6" x14ac:dyDescent="0.3">
      <c r="A1327" s="245"/>
      <c r="B1327" s="244"/>
      <c r="C1327" s="173"/>
      <c r="D1327" s="230"/>
      <c r="E1327" s="1295"/>
      <c r="F1327" s="231">
        <f t="shared" si="166"/>
        <v>0</v>
      </c>
    </row>
    <row r="1328" spans="1:6" x14ac:dyDescent="0.3">
      <c r="A1328" s="171">
        <v>5</v>
      </c>
      <c r="B1328" s="592" t="s">
        <v>203</v>
      </c>
      <c r="C1328" s="173"/>
      <c r="D1328" s="230"/>
      <c r="E1328" s="1295"/>
      <c r="F1328" s="231">
        <f t="shared" si="166"/>
        <v>0</v>
      </c>
    </row>
    <row r="1329" spans="1:6" x14ac:dyDescent="0.3">
      <c r="A1329" s="188">
        <f>+A1328+0.1</f>
        <v>5.0999999999999996</v>
      </c>
      <c r="B1329" s="244" t="s">
        <v>258</v>
      </c>
      <c r="C1329" s="173">
        <v>192.25</v>
      </c>
      <c r="D1329" s="230" t="s">
        <v>11</v>
      </c>
      <c r="E1329" s="1295"/>
      <c r="F1329" s="231">
        <f t="shared" si="166"/>
        <v>0</v>
      </c>
    </row>
    <row r="1330" spans="1:6" x14ac:dyDescent="0.3">
      <c r="A1330" s="188">
        <f t="shared" ref="A1330" si="170">+A1329+0.1</f>
        <v>5.2</v>
      </c>
      <c r="B1330" s="244" t="s">
        <v>259</v>
      </c>
      <c r="C1330" s="173">
        <v>4206.88</v>
      </c>
      <c r="D1330" s="230" t="s">
        <v>11</v>
      </c>
      <c r="E1330" s="1295"/>
      <c r="F1330" s="231">
        <f t="shared" si="166"/>
        <v>0</v>
      </c>
    </row>
    <row r="1331" spans="1:6" x14ac:dyDescent="0.3">
      <c r="A1331" s="245"/>
      <c r="B1331" s="244"/>
      <c r="C1331" s="173"/>
      <c r="D1331" s="230"/>
      <c r="E1331" s="1295"/>
      <c r="F1331" s="231">
        <f t="shared" si="166"/>
        <v>0</v>
      </c>
    </row>
    <row r="1332" spans="1:6" x14ac:dyDescent="0.3">
      <c r="A1332" s="246">
        <v>6</v>
      </c>
      <c r="B1332" s="432" t="s">
        <v>132</v>
      </c>
      <c r="C1332" s="173">
        <v>10</v>
      </c>
      <c r="D1332" s="152" t="s">
        <v>106</v>
      </c>
      <c r="E1332" s="1295"/>
      <c r="F1332" s="231">
        <f>ROUND(C1332*E1332,2)/100</f>
        <v>0</v>
      </c>
    </row>
    <row r="1333" spans="1:6" x14ac:dyDescent="0.3">
      <c r="A1333" s="600"/>
      <c r="B1333" s="27"/>
      <c r="C1333" s="173"/>
      <c r="D1333" s="252"/>
      <c r="E1333" s="1295"/>
      <c r="F1333" s="231">
        <f t="shared" si="166"/>
        <v>0</v>
      </c>
    </row>
    <row r="1334" spans="1:6" x14ac:dyDescent="0.3">
      <c r="A1334" s="246">
        <v>7</v>
      </c>
      <c r="B1334" s="247" t="s">
        <v>237</v>
      </c>
      <c r="C1334" s="173">
        <v>5</v>
      </c>
      <c r="D1334" s="230" t="s">
        <v>106</v>
      </c>
      <c r="E1334" s="1295"/>
      <c r="F1334" s="231">
        <f>ROUND(C1334*E1334,2)/100</f>
        <v>0</v>
      </c>
    </row>
    <row r="1335" spans="1:6" x14ac:dyDescent="0.3">
      <c r="A1335" s="248"/>
      <c r="B1335" s="27"/>
      <c r="C1335" s="458"/>
      <c r="D1335" s="250"/>
      <c r="E1335" s="1295"/>
      <c r="F1335" s="231"/>
    </row>
    <row r="1336" spans="1:6" x14ac:dyDescent="0.3">
      <c r="A1336" s="171">
        <v>8</v>
      </c>
      <c r="B1336" s="362" t="s">
        <v>260</v>
      </c>
      <c r="C1336" s="174"/>
      <c r="D1336" s="36"/>
      <c r="E1336" s="1299"/>
      <c r="F1336" s="231">
        <f t="shared" ref="F1336:F1341" si="171">ROUND(C1336*E1336,2)</f>
        <v>0</v>
      </c>
    </row>
    <row r="1337" spans="1:6" x14ac:dyDescent="0.3">
      <c r="A1337" s="188">
        <f>+A1336+0.1</f>
        <v>8.1</v>
      </c>
      <c r="B1337" s="244" t="s">
        <v>261</v>
      </c>
      <c r="C1337" s="180">
        <v>98</v>
      </c>
      <c r="D1337" s="250" t="s">
        <v>10</v>
      </c>
      <c r="E1337" s="1295"/>
      <c r="F1337" s="231">
        <f t="shared" si="171"/>
        <v>0</v>
      </c>
    </row>
    <row r="1338" spans="1:6" x14ac:dyDescent="0.3">
      <c r="A1338" s="601"/>
      <c r="B1338" s="244"/>
      <c r="C1338" s="180"/>
      <c r="D1338" s="250"/>
      <c r="E1338" s="1295"/>
      <c r="F1338" s="231"/>
    </row>
    <row r="1339" spans="1:6" ht="66" x14ac:dyDescent="0.3">
      <c r="A1339" s="602">
        <v>9</v>
      </c>
      <c r="B1339" s="27" t="s">
        <v>262</v>
      </c>
      <c r="C1339" s="180">
        <v>4399.13</v>
      </c>
      <c r="D1339" s="252" t="s">
        <v>11</v>
      </c>
      <c r="E1339" s="1298"/>
      <c r="F1339" s="231">
        <f t="shared" si="171"/>
        <v>0</v>
      </c>
    </row>
    <row r="1340" spans="1:6" x14ac:dyDescent="0.3">
      <c r="A1340" s="603"/>
      <c r="B1340" s="27"/>
      <c r="C1340" s="173"/>
      <c r="D1340" s="252"/>
      <c r="E1340" s="1298"/>
      <c r="F1340" s="231">
        <f t="shared" si="171"/>
        <v>0</v>
      </c>
    </row>
    <row r="1341" spans="1:6" ht="26.4" x14ac:dyDescent="0.3">
      <c r="A1341" s="61">
        <v>10</v>
      </c>
      <c r="B1341" s="27" t="s">
        <v>263</v>
      </c>
      <c r="C1341" s="173">
        <v>4399.13</v>
      </c>
      <c r="D1341" s="252" t="s">
        <v>11</v>
      </c>
      <c r="E1341" s="1298"/>
      <c r="F1341" s="231">
        <f t="shared" si="171"/>
        <v>0</v>
      </c>
    </row>
    <row r="1342" spans="1:6" x14ac:dyDescent="0.3">
      <c r="A1342" s="604"/>
      <c r="B1342" s="605" t="s">
        <v>1488</v>
      </c>
      <c r="C1342" s="606"/>
      <c r="D1342" s="607"/>
      <c r="E1342" s="1352"/>
      <c r="F1342" s="608">
        <f>SUM(F1311:F1341)</f>
        <v>0</v>
      </c>
    </row>
    <row r="1343" spans="1:6" x14ac:dyDescent="0.3">
      <c r="A1343" s="202"/>
      <c r="B1343" s="221"/>
      <c r="C1343" s="204"/>
      <c r="D1343" s="205"/>
      <c r="E1343" s="1290"/>
      <c r="F1343" s="206"/>
    </row>
    <row r="1344" spans="1:6" x14ac:dyDescent="0.3">
      <c r="A1344" s="604"/>
      <c r="B1344" s="605" t="s">
        <v>656</v>
      </c>
      <c r="C1344" s="606"/>
      <c r="D1344" s="607"/>
      <c r="E1344" s="1352"/>
      <c r="F1344" s="608">
        <f>+F1342+F1307+F1134+F1105</f>
        <v>0</v>
      </c>
    </row>
    <row r="1345" spans="1:6" x14ac:dyDescent="0.3">
      <c r="A1345" s="202"/>
      <c r="B1345" s="221"/>
      <c r="C1345" s="204"/>
      <c r="D1345" s="205"/>
      <c r="E1345" s="1290"/>
      <c r="F1345" s="206"/>
    </row>
    <row r="1346" spans="1:6" x14ac:dyDescent="0.3">
      <c r="A1346" s="609" t="s">
        <v>702</v>
      </c>
      <c r="B1346" s="266" t="s">
        <v>657</v>
      </c>
      <c r="C1346" s="610"/>
      <c r="D1346" s="611"/>
      <c r="E1346" s="1353"/>
      <c r="F1346" s="612"/>
    </row>
    <row r="1347" spans="1:6" x14ac:dyDescent="0.3">
      <c r="A1347" s="613"/>
      <c r="B1347" s="266"/>
      <c r="C1347" s="610"/>
      <c r="D1347" s="611"/>
      <c r="E1347" s="1353"/>
      <c r="F1347" s="612"/>
    </row>
    <row r="1348" spans="1:6" x14ac:dyDescent="0.3">
      <c r="A1348" s="609" t="s">
        <v>710</v>
      </c>
      <c r="B1348" s="273" t="s">
        <v>1567</v>
      </c>
      <c r="C1348" s="37"/>
      <c r="D1348" s="138"/>
      <c r="E1348" s="1354"/>
      <c r="F1348" s="614"/>
    </row>
    <row r="1349" spans="1:6" x14ac:dyDescent="0.3">
      <c r="A1349" s="609"/>
      <c r="B1349" s="273"/>
      <c r="C1349" s="37"/>
      <c r="D1349" s="138"/>
      <c r="E1349" s="1354"/>
      <c r="F1349" s="614"/>
    </row>
    <row r="1350" spans="1:6" x14ac:dyDescent="0.3">
      <c r="A1350" s="615">
        <v>1</v>
      </c>
      <c r="B1350" s="266" t="s">
        <v>658</v>
      </c>
      <c r="C1350" s="37"/>
      <c r="D1350" s="138"/>
      <c r="E1350" s="1355"/>
      <c r="F1350" s="129"/>
    </row>
    <row r="1351" spans="1:6" x14ac:dyDescent="0.3">
      <c r="A1351" s="616" t="s">
        <v>659</v>
      </c>
      <c r="B1351" s="16" t="s">
        <v>95</v>
      </c>
      <c r="C1351" s="16">
        <v>98</v>
      </c>
      <c r="D1351" s="138" t="s">
        <v>11</v>
      </c>
      <c r="E1351" s="1356"/>
      <c r="F1351" s="129">
        <f>ROUND(E1351*C1351,2)</f>
        <v>0</v>
      </c>
    </row>
    <row r="1352" spans="1:6" x14ac:dyDescent="0.3">
      <c r="A1352" s="616"/>
      <c r="B1352" s="16"/>
      <c r="C1352" s="16"/>
      <c r="D1352" s="138"/>
      <c r="E1352" s="1355"/>
      <c r="F1352" s="129"/>
    </row>
    <row r="1353" spans="1:6" x14ac:dyDescent="0.3">
      <c r="A1353" s="615">
        <v>2</v>
      </c>
      <c r="B1353" s="273" t="s">
        <v>7</v>
      </c>
      <c r="C1353" s="273"/>
      <c r="D1353" s="273"/>
      <c r="E1353" s="1357"/>
      <c r="F1353" s="129"/>
    </row>
    <row r="1354" spans="1:6" x14ac:dyDescent="0.3">
      <c r="A1354" s="617">
        <f>+A1353+0.1</f>
        <v>2.1</v>
      </c>
      <c r="B1354" s="170" t="s">
        <v>401</v>
      </c>
      <c r="C1354" s="170">
        <v>96.04</v>
      </c>
      <c r="D1354" s="133" t="s">
        <v>5</v>
      </c>
      <c r="E1354" s="1319"/>
      <c r="F1354" s="129">
        <f>ROUND(E1354*C1354,2)</f>
        <v>0</v>
      </c>
    </row>
    <row r="1355" spans="1:6" x14ac:dyDescent="0.3">
      <c r="A1355" s="617">
        <f>+A1354+0.1</f>
        <v>2.2000000000000002</v>
      </c>
      <c r="B1355" s="170" t="s">
        <v>660</v>
      </c>
      <c r="C1355" s="170">
        <v>9.8000000000000007</v>
      </c>
      <c r="D1355" s="365" t="s">
        <v>33</v>
      </c>
      <c r="E1355" s="1321"/>
      <c r="F1355" s="129">
        <f>ROUND(E1355*C1355,2)</f>
        <v>0</v>
      </c>
    </row>
    <row r="1356" spans="1:6" ht="26.4" x14ac:dyDescent="0.3">
      <c r="A1356" s="617">
        <f>+A1355+0.1</f>
        <v>2.2999999999999998</v>
      </c>
      <c r="B1356" s="170" t="s">
        <v>661</v>
      </c>
      <c r="C1356" s="170">
        <v>18.809999999999999</v>
      </c>
      <c r="D1356" s="365" t="s">
        <v>18</v>
      </c>
      <c r="E1356" s="1319"/>
      <c r="F1356" s="129">
        <f>ROUND(E1356*C1356,2)</f>
        <v>0</v>
      </c>
    </row>
    <row r="1357" spans="1:6" ht="26.4" x14ac:dyDescent="0.3">
      <c r="A1357" s="617">
        <f>+A1356+0.1</f>
        <v>2.4</v>
      </c>
      <c r="B1357" s="170" t="s">
        <v>662</v>
      </c>
      <c r="C1357" s="170">
        <v>78.39</v>
      </c>
      <c r="D1357" s="133" t="s">
        <v>6</v>
      </c>
      <c r="E1357" s="1319"/>
      <c r="F1357" s="129">
        <f>ROUND(E1357*C1357,2)</f>
        <v>0</v>
      </c>
    </row>
    <row r="1358" spans="1:6" ht="26.4" x14ac:dyDescent="0.3">
      <c r="A1358" s="617">
        <f>+A1357+0.1</f>
        <v>2.5</v>
      </c>
      <c r="B1358" s="170" t="s">
        <v>403</v>
      </c>
      <c r="C1358" s="170">
        <v>40.869999999999997</v>
      </c>
      <c r="D1358" s="133" t="s">
        <v>18</v>
      </c>
      <c r="E1358" s="1319"/>
      <c r="F1358" s="129">
        <f>ROUND(E1358*C1358,2)</f>
        <v>0</v>
      </c>
    </row>
    <row r="1359" spans="1:6" x14ac:dyDescent="0.3">
      <c r="A1359" s="616"/>
      <c r="B1359" s="273"/>
      <c r="C1359" s="37"/>
      <c r="D1359" s="273"/>
      <c r="E1359" s="1354"/>
      <c r="F1359" s="129"/>
    </row>
    <row r="1360" spans="1:6" x14ac:dyDescent="0.3">
      <c r="A1360" s="615">
        <v>3</v>
      </c>
      <c r="B1360" s="618" t="s">
        <v>663</v>
      </c>
      <c r="C1360" s="273"/>
      <c r="D1360" s="273"/>
      <c r="E1360" s="1357"/>
      <c r="F1360" s="129"/>
    </row>
    <row r="1361" spans="1:6" x14ac:dyDescent="0.3">
      <c r="A1361" s="617">
        <f>+A1360+0.1</f>
        <v>3.1</v>
      </c>
      <c r="B1361" s="170" t="s">
        <v>664</v>
      </c>
      <c r="C1361" s="170">
        <v>100.94</v>
      </c>
      <c r="D1361" s="133" t="s">
        <v>11</v>
      </c>
      <c r="E1361" s="1358"/>
      <c r="F1361" s="129">
        <f>ROUND(E1361*C1361,2)</f>
        <v>0</v>
      </c>
    </row>
    <row r="1362" spans="1:6" x14ac:dyDescent="0.3">
      <c r="A1362" s="619"/>
      <c r="B1362" s="137"/>
      <c r="C1362" s="170"/>
      <c r="D1362" s="133"/>
      <c r="E1362" s="1355"/>
      <c r="F1362" s="129"/>
    </row>
    <row r="1363" spans="1:6" x14ac:dyDescent="0.3">
      <c r="A1363" s="615">
        <v>4</v>
      </c>
      <c r="B1363" s="618" t="s">
        <v>175</v>
      </c>
      <c r="C1363" s="37"/>
      <c r="D1363" s="138"/>
      <c r="E1363" s="1355"/>
      <c r="F1363" s="129"/>
    </row>
    <row r="1364" spans="1:6" x14ac:dyDescent="0.3">
      <c r="A1364" s="617">
        <f>+A1363+0.1</f>
        <v>4.0999999999999996</v>
      </c>
      <c r="B1364" s="170" t="s">
        <v>665</v>
      </c>
      <c r="C1364" s="37">
        <v>98</v>
      </c>
      <c r="D1364" s="133" t="s">
        <v>11</v>
      </c>
      <c r="E1364" s="1358"/>
      <c r="F1364" s="129">
        <f>ROUND(E1364*C1364,2)</f>
        <v>0</v>
      </c>
    </row>
    <row r="1365" spans="1:6" x14ac:dyDescent="0.3">
      <c r="A1365" s="619"/>
      <c r="B1365" s="618"/>
      <c r="C1365" s="37"/>
      <c r="D1365" s="138"/>
      <c r="E1365" s="1355"/>
      <c r="F1365" s="129"/>
    </row>
    <row r="1366" spans="1:6" x14ac:dyDescent="0.3">
      <c r="A1366" s="615">
        <v>5</v>
      </c>
      <c r="B1366" s="273" t="s">
        <v>203</v>
      </c>
      <c r="C1366" s="37"/>
      <c r="D1366" s="138"/>
      <c r="E1366" s="1355"/>
      <c r="F1366" s="129"/>
    </row>
    <row r="1367" spans="1:6" x14ac:dyDescent="0.3">
      <c r="A1367" s="617">
        <f>+A1366+0.1</f>
        <v>5.0999999999999996</v>
      </c>
      <c r="B1367" s="170" t="s">
        <v>665</v>
      </c>
      <c r="C1367" s="37">
        <v>98</v>
      </c>
      <c r="D1367" s="133" t="s">
        <v>11</v>
      </c>
      <c r="E1367" s="1356"/>
      <c r="F1367" s="129">
        <f>ROUND(E1367*C1367,2)</f>
        <v>0</v>
      </c>
    </row>
    <row r="1368" spans="1:6" x14ac:dyDescent="0.3">
      <c r="A1368" s="620"/>
      <c r="B1368" s="618"/>
      <c r="C1368" s="37"/>
      <c r="D1368" s="138"/>
      <c r="E1368" s="1355"/>
      <c r="F1368" s="129"/>
    </row>
    <row r="1369" spans="1:6" x14ac:dyDescent="0.3">
      <c r="A1369" s="615">
        <v>6</v>
      </c>
      <c r="B1369" s="618" t="s">
        <v>666</v>
      </c>
      <c r="C1369" s="40">
        <v>0.1</v>
      </c>
      <c r="D1369" s="621" t="s">
        <v>106</v>
      </c>
      <c r="E1369" s="1356"/>
      <c r="F1369" s="129">
        <f>ROUND(E1369*C1369,2)</f>
        <v>0</v>
      </c>
    </row>
    <row r="1370" spans="1:6" x14ac:dyDescent="0.3">
      <c r="A1370" s="622"/>
      <c r="B1370" s="623"/>
      <c r="C1370" s="624"/>
      <c r="D1370" s="625"/>
      <c r="E1370" s="1359"/>
      <c r="F1370" s="129"/>
    </row>
    <row r="1371" spans="1:6" x14ac:dyDescent="0.3">
      <c r="A1371" s="626">
        <v>7</v>
      </c>
      <c r="B1371" s="627" t="s">
        <v>221</v>
      </c>
      <c r="C1371" s="99">
        <v>0.05</v>
      </c>
      <c r="D1371" s="628" t="s">
        <v>106</v>
      </c>
      <c r="E1371" s="1360"/>
      <c r="F1371" s="629">
        <f>ROUND(E1371*C1371,2)</f>
        <v>0</v>
      </c>
    </row>
    <row r="1372" spans="1:6" x14ac:dyDescent="0.3">
      <c r="A1372" s="615"/>
      <c r="B1372" s="266"/>
      <c r="C1372" s="630"/>
      <c r="D1372" s="631"/>
      <c r="E1372" s="1359"/>
      <c r="F1372" s="129"/>
    </row>
    <row r="1373" spans="1:6" ht="52.8" x14ac:dyDescent="0.3">
      <c r="A1373" s="615">
        <v>8</v>
      </c>
      <c r="B1373" s="632" t="s">
        <v>667</v>
      </c>
      <c r="C1373" s="37">
        <v>98</v>
      </c>
      <c r="D1373" s="138" t="s">
        <v>11</v>
      </c>
      <c r="E1373" s="1354"/>
      <c r="F1373" s="550">
        <f>ROUND(C1373*E1373,2)</f>
        <v>0</v>
      </c>
    </row>
    <row r="1374" spans="1:6" x14ac:dyDescent="0.3">
      <c r="A1374" s="633"/>
      <c r="B1374" s="266"/>
      <c r="C1374" s="37"/>
      <c r="D1374" s="138"/>
      <c r="E1374" s="1354"/>
      <c r="F1374" s="129"/>
    </row>
    <row r="1375" spans="1:6" ht="26.4" x14ac:dyDescent="0.3">
      <c r="A1375" s="615">
        <v>9</v>
      </c>
      <c r="B1375" s="170" t="s">
        <v>100</v>
      </c>
      <c r="C1375" s="634">
        <v>98</v>
      </c>
      <c r="D1375" s="635" t="s">
        <v>11</v>
      </c>
      <c r="E1375" s="1282"/>
      <c r="F1375" s="550">
        <f>ROUND(C1375*E1375,2)</f>
        <v>0</v>
      </c>
    </row>
    <row r="1376" spans="1:6" x14ac:dyDescent="0.3">
      <c r="A1376" s="636"/>
      <c r="B1376" s="637" t="s">
        <v>918</v>
      </c>
      <c r="C1376" s="638"/>
      <c r="D1376" s="639"/>
      <c r="E1376" s="1361"/>
      <c r="F1376" s="640">
        <f>SUM(F1351:F1375)</f>
        <v>0</v>
      </c>
    </row>
    <row r="1377" spans="1:6" x14ac:dyDescent="0.3">
      <c r="A1377" s="202"/>
      <c r="B1377" s="221"/>
      <c r="C1377" s="204"/>
      <c r="D1377" s="205"/>
      <c r="E1377" s="1290"/>
      <c r="F1377" s="206"/>
    </row>
    <row r="1378" spans="1:6" x14ac:dyDescent="0.3">
      <c r="A1378" s="222" t="s">
        <v>796</v>
      </c>
      <c r="B1378" s="259" t="s">
        <v>1562</v>
      </c>
      <c r="C1378" s="241"/>
      <c r="D1378" s="230"/>
      <c r="E1378" s="1301"/>
      <c r="F1378" s="260"/>
    </row>
    <row r="1379" spans="1:6" x14ac:dyDescent="0.3">
      <c r="A1379" s="202"/>
      <c r="B1379" s="221"/>
      <c r="C1379" s="204"/>
      <c r="D1379" s="205"/>
      <c r="E1379" s="1290"/>
      <c r="F1379" s="206"/>
    </row>
    <row r="1380" spans="1:6" x14ac:dyDescent="0.3">
      <c r="A1380" s="64">
        <v>1</v>
      </c>
      <c r="B1380" s="459" t="s">
        <v>185</v>
      </c>
      <c r="C1380" s="174"/>
      <c r="D1380" s="174"/>
      <c r="E1380" s="33"/>
      <c r="F1380" s="176"/>
    </row>
    <row r="1381" spans="1:6" x14ac:dyDescent="0.3">
      <c r="A1381" s="65">
        <v>1.1000000000000001</v>
      </c>
      <c r="B1381" s="93" t="s">
        <v>264</v>
      </c>
      <c r="C1381" s="180">
        <v>4</v>
      </c>
      <c r="D1381" s="36" t="s">
        <v>265</v>
      </c>
      <c r="E1381" s="26"/>
      <c r="F1381" s="176">
        <f>ROUND(C1381*E1381,2)</f>
        <v>0</v>
      </c>
    </row>
    <row r="1382" spans="1:6" x14ac:dyDescent="0.3">
      <c r="A1382" s="60"/>
      <c r="B1382" s="25"/>
      <c r="C1382" s="23"/>
      <c r="D1382" s="21"/>
      <c r="E1382" s="24"/>
      <c r="F1382" s="460"/>
    </row>
    <row r="1383" spans="1:6" x14ac:dyDescent="0.3">
      <c r="A1383" s="461">
        <v>2</v>
      </c>
      <c r="B1383" s="459" t="s">
        <v>17</v>
      </c>
      <c r="C1383" s="180"/>
      <c r="D1383" s="174"/>
      <c r="E1383" s="26"/>
      <c r="F1383" s="176"/>
    </row>
    <row r="1384" spans="1:6" x14ac:dyDescent="0.3">
      <c r="A1384" s="462">
        <v>2.1</v>
      </c>
      <c r="B1384" s="463" t="s">
        <v>266</v>
      </c>
      <c r="C1384" s="28">
        <v>812.78</v>
      </c>
      <c r="D1384" s="36" t="s">
        <v>5</v>
      </c>
      <c r="E1384" s="1330"/>
      <c r="F1384" s="176">
        <f>ROUND(C1384*E1384,2)</f>
        <v>0</v>
      </c>
    </row>
    <row r="1385" spans="1:6" ht="26.4" x14ac:dyDescent="0.3">
      <c r="A1385" s="462">
        <f t="shared" ref="A1385" si="172">0.1+A1384</f>
        <v>2.2000000000000002</v>
      </c>
      <c r="B1385" s="27" t="s">
        <v>267</v>
      </c>
      <c r="C1385" s="28">
        <v>279.77999999999997</v>
      </c>
      <c r="D1385" s="36" t="s">
        <v>6</v>
      </c>
      <c r="E1385" s="1330"/>
      <c r="F1385" s="464">
        <f t="shared" ref="F1385" si="173">ROUND(E1385*C1385,2)</f>
        <v>0</v>
      </c>
    </row>
    <row r="1386" spans="1:6" ht="26.4" x14ac:dyDescent="0.3">
      <c r="A1386" s="462">
        <v>2.2999999999999998</v>
      </c>
      <c r="B1386" s="27" t="s">
        <v>268</v>
      </c>
      <c r="C1386" s="28">
        <v>692.91</v>
      </c>
      <c r="D1386" s="36" t="s">
        <v>18</v>
      </c>
      <c r="E1386" s="1330"/>
      <c r="F1386" s="176">
        <f>ROUND(C1386*E1386,2)</f>
        <v>0</v>
      </c>
    </row>
    <row r="1387" spans="1:6" x14ac:dyDescent="0.3">
      <c r="A1387" s="60"/>
      <c r="B1387" s="25"/>
      <c r="C1387" s="23"/>
      <c r="D1387" s="21"/>
      <c r="E1387" s="24"/>
      <c r="F1387" s="460"/>
    </row>
    <row r="1388" spans="1:6" x14ac:dyDescent="0.3">
      <c r="A1388" s="461">
        <v>3</v>
      </c>
      <c r="B1388" s="459" t="s">
        <v>269</v>
      </c>
      <c r="C1388" s="180"/>
      <c r="D1388" s="174"/>
      <c r="E1388" s="32"/>
      <c r="F1388" s="460"/>
    </row>
    <row r="1389" spans="1:6" x14ac:dyDescent="0.3">
      <c r="A1389" s="462">
        <v>3.1</v>
      </c>
      <c r="B1389" s="174" t="s">
        <v>270</v>
      </c>
      <c r="C1389" s="180">
        <v>22.29</v>
      </c>
      <c r="D1389" s="36" t="s">
        <v>8</v>
      </c>
      <c r="E1389" s="32"/>
      <c r="F1389" s="465">
        <f t="shared" ref="F1389:F1417" si="174">ROUND(C1389*E1389,2)</f>
        <v>0</v>
      </c>
    </row>
    <row r="1390" spans="1:6" x14ac:dyDescent="0.3">
      <c r="A1390" s="462">
        <v>3.2</v>
      </c>
      <c r="B1390" s="466" t="s">
        <v>271</v>
      </c>
      <c r="C1390" s="180">
        <v>0.9</v>
      </c>
      <c r="D1390" s="36" t="s">
        <v>8</v>
      </c>
      <c r="E1390" s="32"/>
      <c r="F1390" s="465">
        <f t="shared" si="174"/>
        <v>0</v>
      </c>
    </row>
    <row r="1391" spans="1:6" x14ac:dyDescent="0.3">
      <c r="A1391" s="462">
        <v>3.3</v>
      </c>
      <c r="B1391" s="174" t="s">
        <v>272</v>
      </c>
      <c r="C1391" s="180">
        <v>16.39</v>
      </c>
      <c r="D1391" s="36" t="s">
        <v>8</v>
      </c>
      <c r="E1391" s="32"/>
      <c r="F1391" s="465">
        <f t="shared" si="174"/>
        <v>0</v>
      </c>
    </row>
    <row r="1392" spans="1:6" x14ac:dyDescent="0.3">
      <c r="A1392" s="462">
        <v>3.4</v>
      </c>
      <c r="B1392" s="174" t="s">
        <v>273</v>
      </c>
      <c r="C1392" s="180">
        <v>48.65</v>
      </c>
      <c r="D1392" s="36" t="s">
        <v>8</v>
      </c>
      <c r="E1392" s="32"/>
      <c r="F1392" s="465">
        <f t="shared" si="174"/>
        <v>0</v>
      </c>
    </row>
    <row r="1393" spans="1:6" x14ac:dyDescent="0.3">
      <c r="A1393" s="462">
        <v>3.5</v>
      </c>
      <c r="B1393" s="174" t="s">
        <v>274</v>
      </c>
      <c r="C1393" s="180">
        <v>3</v>
      </c>
      <c r="D1393" s="36" t="s">
        <v>8</v>
      </c>
      <c r="E1393" s="32"/>
      <c r="F1393" s="465">
        <f t="shared" si="174"/>
        <v>0</v>
      </c>
    </row>
    <row r="1394" spans="1:6" x14ac:dyDescent="0.3">
      <c r="A1394" s="462">
        <v>3.6</v>
      </c>
      <c r="B1394" s="174" t="s">
        <v>275</v>
      </c>
      <c r="C1394" s="180">
        <v>8.93</v>
      </c>
      <c r="D1394" s="36" t="s">
        <v>8</v>
      </c>
      <c r="E1394" s="32"/>
      <c r="F1394" s="465">
        <f t="shared" si="174"/>
        <v>0</v>
      </c>
    </row>
    <row r="1395" spans="1:6" x14ac:dyDescent="0.3">
      <c r="A1395" s="462">
        <v>3.7</v>
      </c>
      <c r="B1395" s="27" t="s">
        <v>276</v>
      </c>
      <c r="C1395" s="180">
        <v>21.74</v>
      </c>
      <c r="D1395" s="36" t="s">
        <v>8</v>
      </c>
      <c r="E1395" s="32"/>
      <c r="F1395" s="465">
        <f t="shared" si="174"/>
        <v>0</v>
      </c>
    </row>
    <row r="1396" spans="1:6" x14ac:dyDescent="0.3">
      <c r="A1396" s="462">
        <v>3.8</v>
      </c>
      <c r="B1396" s="27" t="s">
        <v>277</v>
      </c>
      <c r="C1396" s="180">
        <v>18.53</v>
      </c>
      <c r="D1396" s="36" t="s">
        <v>8</v>
      </c>
      <c r="E1396" s="32"/>
      <c r="F1396" s="465">
        <f t="shared" si="174"/>
        <v>0</v>
      </c>
    </row>
    <row r="1397" spans="1:6" x14ac:dyDescent="0.3">
      <c r="A1397" s="462">
        <v>3.9</v>
      </c>
      <c r="B1397" s="174" t="s">
        <v>278</v>
      </c>
      <c r="C1397" s="180">
        <v>10.19</v>
      </c>
      <c r="D1397" s="36" t="s">
        <v>8</v>
      </c>
      <c r="E1397" s="32"/>
      <c r="F1397" s="465">
        <f t="shared" si="174"/>
        <v>0</v>
      </c>
    </row>
    <row r="1398" spans="1:6" x14ac:dyDescent="0.3">
      <c r="A1398" s="471">
        <v>3.1</v>
      </c>
      <c r="B1398" s="174" t="s">
        <v>279</v>
      </c>
      <c r="C1398" s="180">
        <v>2.99</v>
      </c>
      <c r="D1398" s="36" t="s">
        <v>8</v>
      </c>
      <c r="E1398" s="32"/>
      <c r="F1398" s="465">
        <f t="shared" si="174"/>
        <v>0</v>
      </c>
    </row>
    <row r="1399" spans="1:6" x14ac:dyDescent="0.3">
      <c r="A1399" s="471">
        <v>3.11</v>
      </c>
      <c r="B1399" s="27" t="s">
        <v>280</v>
      </c>
      <c r="C1399" s="180">
        <v>6.24</v>
      </c>
      <c r="D1399" s="36" t="s">
        <v>8</v>
      </c>
      <c r="E1399" s="32"/>
      <c r="F1399" s="465">
        <f t="shared" si="174"/>
        <v>0</v>
      </c>
    </row>
    <row r="1400" spans="1:6" x14ac:dyDescent="0.3">
      <c r="A1400" s="60"/>
      <c r="B1400" s="25"/>
      <c r="C1400" s="23"/>
      <c r="D1400" s="21"/>
      <c r="E1400" s="24"/>
      <c r="F1400" s="465">
        <f t="shared" si="174"/>
        <v>0</v>
      </c>
    </row>
    <row r="1401" spans="1:6" x14ac:dyDescent="0.3">
      <c r="A1401" s="472">
        <v>4</v>
      </c>
      <c r="B1401" s="459" t="s">
        <v>281</v>
      </c>
      <c r="C1401" s="174"/>
      <c r="D1401" s="174"/>
      <c r="E1401" s="1331"/>
      <c r="F1401" s="465">
        <f t="shared" si="174"/>
        <v>0</v>
      </c>
    </row>
    <row r="1402" spans="1:6" x14ac:dyDescent="0.3">
      <c r="A1402" s="473">
        <f>+A1401+0.1</f>
        <v>4.0999999999999996</v>
      </c>
      <c r="B1402" s="174" t="s">
        <v>282</v>
      </c>
      <c r="C1402" s="174">
        <v>108.45</v>
      </c>
      <c r="D1402" s="474" t="s">
        <v>9</v>
      </c>
      <c r="E1402" s="1331"/>
      <c r="F1402" s="465">
        <f t="shared" si="174"/>
        <v>0</v>
      </c>
    </row>
    <row r="1403" spans="1:6" x14ac:dyDescent="0.3">
      <c r="A1403" s="60"/>
      <c r="B1403" s="25"/>
      <c r="C1403" s="23"/>
      <c r="D1403" s="21"/>
      <c r="E1403" s="24"/>
      <c r="F1403" s="465">
        <f t="shared" si="174"/>
        <v>0</v>
      </c>
    </row>
    <row r="1404" spans="1:6" x14ac:dyDescent="0.3">
      <c r="A1404" s="461">
        <v>5</v>
      </c>
      <c r="B1404" s="223" t="s">
        <v>283</v>
      </c>
      <c r="C1404" s="180"/>
      <c r="D1404" s="36"/>
      <c r="E1404" s="1332"/>
      <c r="F1404" s="465">
        <f t="shared" si="174"/>
        <v>0</v>
      </c>
    </row>
    <row r="1405" spans="1:6" x14ac:dyDescent="0.3">
      <c r="A1405" s="473">
        <f>+A1404+0.1</f>
        <v>5.0999999999999996</v>
      </c>
      <c r="B1405" s="174" t="s">
        <v>20</v>
      </c>
      <c r="C1405" s="180">
        <v>598.38</v>
      </c>
      <c r="D1405" s="474" t="s">
        <v>9</v>
      </c>
      <c r="E1405" s="1333"/>
      <c r="F1405" s="465">
        <f t="shared" si="174"/>
        <v>0</v>
      </c>
    </row>
    <row r="1406" spans="1:6" x14ac:dyDescent="0.3">
      <c r="A1406" s="473">
        <f t="shared" ref="A1406:A1413" si="175">+A1405+0.1</f>
        <v>5.2</v>
      </c>
      <c r="B1406" s="476" t="s">
        <v>134</v>
      </c>
      <c r="C1406" s="180">
        <v>97.65</v>
      </c>
      <c r="D1406" s="474" t="s">
        <v>9</v>
      </c>
      <c r="E1406" s="1333"/>
      <c r="F1406" s="465">
        <f t="shared" si="174"/>
        <v>0</v>
      </c>
    </row>
    <row r="1407" spans="1:6" x14ac:dyDescent="0.3">
      <c r="A1407" s="473">
        <f t="shared" si="175"/>
        <v>5.3</v>
      </c>
      <c r="B1407" s="476" t="s">
        <v>133</v>
      </c>
      <c r="C1407" s="180">
        <v>350.23</v>
      </c>
      <c r="D1407" s="474" t="s">
        <v>9</v>
      </c>
      <c r="E1407" s="1333"/>
      <c r="F1407" s="465">
        <f t="shared" si="174"/>
        <v>0</v>
      </c>
    </row>
    <row r="1408" spans="1:6" x14ac:dyDescent="0.3">
      <c r="A1408" s="473">
        <f t="shared" si="175"/>
        <v>5.4</v>
      </c>
      <c r="B1408" s="476" t="s">
        <v>31</v>
      </c>
      <c r="C1408" s="180">
        <v>328.9</v>
      </c>
      <c r="D1408" s="474" t="s">
        <v>9</v>
      </c>
      <c r="E1408" s="1331"/>
      <c r="F1408" s="465">
        <f t="shared" si="174"/>
        <v>0</v>
      </c>
    </row>
    <row r="1409" spans="1:6" x14ac:dyDescent="0.3">
      <c r="A1409" s="473">
        <f t="shared" si="175"/>
        <v>5.5</v>
      </c>
      <c r="B1409" s="174" t="s">
        <v>157</v>
      </c>
      <c r="C1409" s="180">
        <v>96.37</v>
      </c>
      <c r="D1409" s="474" t="s">
        <v>9</v>
      </c>
      <c r="E1409" s="1334"/>
      <c r="F1409" s="465">
        <f t="shared" si="174"/>
        <v>0</v>
      </c>
    </row>
    <row r="1410" spans="1:6" x14ac:dyDescent="0.3">
      <c r="A1410" s="473">
        <f t="shared" si="175"/>
        <v>5.6</v>
      </c>
      <c r="B1410" s="476" t="s">
        <v>24</v>
      </c>
      <c r="C1410" s="180">
        <v>455</v>
      </c>
      <c r="D1410" s="474" t="s">
        <v>11</v>
      </c>
      <c r="E1410" s="1331"/>
      <c r="F1410" s="465">
        <f t="shared" si="174"/>
        <v>0</v>
      </c>
    </row>
    <row r="1411" spans="1:6" x14ac:dyDescent="0.3">
      <c r="A1411" s="473">
        <f t="shared" si="175"/>
        <v>5.7</v>
      </c>
      <c r="B1411" s="174" t="s">
        <v>284</v>
      </c>
      <c r="C1411" s="180">
        <v>97.65</v>
      </c>
      <c r="D1411" s="474" t="s">
        <v>9</v>
      </c>
      <c r="E1411" s="1331"/>
      <c r="F1411" s="465">
        <f t="shared" si="174"/>
        <v>0</v>
      </c>
    </row>
    <row r="1412" spans="1:6" x14ac:dyDescent="0.3">
      <c r="A1412" s="473">
        <f t="shared" si="175"/>
        <v>5.8</v>
      </c>
      <c r="B1412" s="476" t="s">
        <v>23</v>
      </c>
      <c r="C1412" s="180">
        <v>123.53</v>
      </c>
      <c r="D1412" s="474" t="s">
        <v>9</v>
      </c>
      <c r="E1412" s="15"/>
      <c r="F1412" s="465">
        <f t="shared" si="174"/>
        <v>0</v>
      </c>
    </row>
    <row r="1413" spans="1:6" x14ac:dyDescent="0.3">
      <c r="A1413" s="473">
        <f t="shared" si="175"/>
        <v>5.9</v>
      </c>
      <c r="B1413" s="174" t="s">
        <v>285</v>
      </c>
      <c r="C1413" s="180">
        <v>2</v>
      </c>
      <c r="D1413" s="474" t="s">
        <v>10</v>
      </c>
      <c r="E1413" s="1331"/>
      <c r="F1413" s="465">
        <f t="shared" si="174"/>
        <v>0</v>
      </c>
    </row>
    <row r="1414" spans="1:6" x14ac:dyDescent="0.3">
      <c r="A1414" s="477">
        <v>5.0999999999999996</v>
      </c>
      <c r="B1414" s="174" t="s">
        <v>166</v>
      </c>
      <c r="C1414" s="180">
        <v>411.08</v>
      </c>
      <c r="D1414" s="474" t="s">
        <v>9</v>
      </c>
      <c r="E1414" s="1331"/>
      <c r="F1414" s="465">
        <f t="shared" si="174"/>
        <v>0</v>
      </c>
    </row>
    <row r="1415" spans="1:6" x14ac:dyDescent="0.3">
      <c r="A1415" s="60"/>
      <c r="B1415" s="25"/>
      <c r="C1415" s="23"/>
      <c r="D1415" s="21"/>
      <c r="E1415" s="24"/>
      <c r="F1415" s="465">
        <f t="shared" si="174"/>
        <v>0</v>
      </c>
    </row>
    <row r="1416" spans="1:6" x14ac:dyDescent="0.3">
      <c r="A1416" s="66">
        <v>6</v>
      </c>
      <c r="B1416" s="478" t="s">
        <v>286</v>
      </c>
      <c r="C1416" s="479">
        <v>1</v>
      </c>
      <c r="D1416" s="480" t="s">
        <v>25</v>
      </c>
      <c r="E1416" s="32"/>
      <c r="F1416" s="465">
        <f t="shared" si="174"/>
        <v>0</v>
      </c>
    </row>
    <row r="1417" spans="1:6" x14ac:dyDescent="0.3">
      <c r="A1417" s="60"/>
      <c r="B1417" s="25"/>
      <c r="C1417" s="23"/>
      <c r="D1417" s="21"/>
      <c r="E1417" s="24"/>
      <c r="F1417" s="465">
        <f t="shared" si="174"/>
        <v>0</v>
      </c>
    </row>
    <row r="1418" spans="1:6" ht="26.4" x14ac:dyDescent="0.3">
      <c r="A1418" s="60">
        <v>7</v>
      </c>
      <c r="B1418" s="481" t="s">
        <v>287</v>
      </c>
      <c r="C1418" s="23">
        <v>83.2</v>
      </c>
      <c r="D1418" s="21" t="s">
        <v>11</v>
      </c>
      <c r="E1418" s="22"/>
      <c r="F1418" s="482">
        <f t="shared" ref="F1418" si="176">ROUND((C1418*E1418),2)</f>
        <v>0</v>
      </c>
    </row>
    <row r="1419" spans="1:6" x14ac:dyDescent="0.3">
      <c r="A1419" s="60"/>
      <c r="B1419" s="25"/>
      <c r="C1419" s="23"/>
      <c r="D1419" s="21"/>
      <c r="E1419" s="24"/>
      <c r="F1419" s="460"/>
    </row>
    <row r="1420" spans="1:6" x14ac:dyDescent="0.3">
      <c r="A1420" s="461">
        <v>8</v>
      </c>
      <c r="B1420" s="459" t="s">
        <v>288</v>
      </c>
      <c r="C1420" s="180"/>
      <c r="D1420" s="474"/>
      <c r="E1420" s="1331"/>
      <c r="F1420" s="465"/>
    </row>
    <row r="1421" spans="1:6" x14ac:dyDescent="0.3">
      <c r="A1421" s="473">
        <f>+A1420+0.1</f>
        <v>8.1</v>
      </c>
      <c r="B1421" s="27" t="s">
        <v>289</v>
      </c>
      <c r="C1421" s="180">
        <v>153.61000000000001</v>
      </c>
      <c r="D1421" s="36" t="s">
        <v>8</v>
      </c>
      <c r="E1421" s="1331"/>
      <c r="F1421" s="465">
        <f t="shared" ref="F1421:F1422" si="177">ROUND(C1421*E1421,2)</f>
        <v>0</v>
      </c>
    </row>
    <row r="1422" spans="1:6" x14ac:dyDescent="0.3">
      <c r="A1422" s="473">
        <f>+A1421+0.1</f>
        <v>8.1999999999999993</v>
      </c>
      <c r="B1422" s="27" t="s">
        <v>290</v>
      </c>
      <c r="C1422" s="180">
        <v>288.16000000000003</v>
      </c>
      <c r="D1422" s="474" t="s">
        <v>117</v>
      </c>
      <c r="E1422" s="1331"/>
      <c r="F1422" s="465">
        <f t="shared" si="177"/>
        <v>0</v>
      </c>
    </row>
    <row r="1423" spans="1:6" x14ac:dyDescent="0.3">
      <c r="A1423" s="60"/>
      <c r="B1423" s="25"/>
      <c r="C1423" s="23"/>
      <c r="D1423" s="21"/>
      <c r="E1423" s="24"/>
      <c r="F1423" s="460"/>
    </row>
    <row r="1424" spans="1:6" x14ac:dyDescent="0.3">
      <c r="A1424" s="461">
        <v>9</v>
      </c>
      <c r="B1424" s="459" t="s">
        <v>108</v>
      </c>
      <c r="C1424" s="483"/>
      <c r="D1424" s="474"/>
      <c r="E1424" s="26"/>
      <c r="F1424" s="176"/>
    </row>
    <row r="1425" spans="1:6" x14ac:dyDescent="0.3">
      <c r="A1425" s="473">
        <f>+A1424+0.1</f>
        <v>9.1</v>
      </c>
      <c r="B1425" s="277" t="s">
        <v>291</v>
      </c>
      <c r="C1425" s="483">
        <v>216.17</v>
      </c>
      <c r="D1425" s="484" t="s">
        <v>12</v>
      </c>
      <c r="E1425" s="26"/>
      <c r="F1425" s="465">
        <f t="shared" ref="F1425:F1427" si="178">ROUND(C1425*E1425,2)</f>
        <v>0</v>
      </c>
    </row>
    <row r="1426" spans="1:6" x14ac:dyDescent="0.3">
      <c r="A1426" s="473">
        <f>+A1425+0.1</f>
        <v>9.1999999999999993</v>
      </c>
      <c r="B1426" s="476" t="s">
        <v>292</v>
      </c>
      <c r="C1426" s="483">
        <v>1</v>
      </c>
      <c r="D1426" s="484" t="s">
        <v>10</v>
      </c>
      <c r="E1426" s="1331"/>
      <c r="F1426" s="465">
        <f t="shared" si="178"/>
        <v>0</v>
      </c>
    </row>
    <row r="1427" spans="1:6" x14ac:dyDescent="0.3">
      <c r="A1427" s="473">
        <f>+A1426+0.1</f>
        <v>9.3000000000000007</v>
      </c>
      <c r="B1427" s="476" t="s">
        <v>293</v>
      </c>
      <c r="C1427" s="483">
        <v>1</v>
      </c>
      <c r="D1427" s="484" t="s">
        <v>10</v>
      </c>
      <c r="E1427" s="1331"/>
      <c r="F1427" s="465">
        <f t="shared" si="178"/>
        <v>0</v>
      </c>
    </row>
    <row r="1428" spans="1:6" x14ac:dyDescent="0.3">
      <c r="A1428" s="60"/>
      <c r="B1428" s="25"/>
      <c r="C1428" s="23"/>
      <c r="D1428" s="21"/>
      <c r="E1428" s="24"/>
      <c r="F1428" s="460"/>
    </row>
    <row r="1429" spans="1:6" x14ac:dyDescent="0.3">
      <c r="A1429" s="485">
        <v>10</v>
      </c>
      <c r="B1429" s="277" t="s">
        <v>294</v>
      </c>
      <c r="C1429" s="483">
        <v>1232.3</v>
      </c>
      <c r="D1429" s="484" t="s">
        <v>295</v>
      </c>
      <c r="E1429" s="26"/>
      <c r="F1429" s="465">
        <f t="shared" ref="F1429:F1430" si="179">ROUND(C1429*E1429,2)</f>
        <v>0</v>
      </c>
    </row>
    <row r="1430" spans="1:6" x14ac:dyDescent="0.3">
      <c r="A1430" s="100">
        <v>11</v>
      </c>
      <c r="B1430" s="378" t="s">
        <v>163</v>
      </c>
      <c r="C1430" s="101">
        <v>1</v>
      </c>
      <c r="D1430" s="102" t="s">
        <v>10</v>
      </c>
      <c r="E1430" s="103"/>
      <c r="F1430" s="470">
        <f t="shared" si="179"/>
        <v>0</v>
      </c>
    </row>
    <row r="1431" spans="1:6" x14ac:dyDescent="0.3">
      <c r="A1431" s="60">
        <v>12</v>
      </c>
      <c r="B1431" s="481" t="s">
        <v>170</v>
      </c>
      <c r="C1431" s="486">
        <v>1</v>
      </c>
      <c r="D1431" s="487" t="s">
        <v>10</v>
      </c>
      <c r="E1431" s="1335"/>
      <c r="F1431" s="176">
        <f t="shared" ref="F1431:F1432" si="180">C1431*E1431</f>
        <v>0</v>
      </c>
    </row>
    <row r="1432" spans="1:6" x14ac:dyDescent="0.3">
      <c r="A1432" s="60">
        <v>13</v>
      </c>
      <c r="B1432" s="174" t="s">
        <v>296</v>
      </c>
      <c r="C1432" s="486">
        <v>1</v>
      </c>
      <c r="D1432" s="487" t="s">
        <v>10</v>
      </c>
      <c r="E1432" s="1330"/>
      <c r="F1432" s="176">
        <f t="shared" si="180"/>
        <v>0</v>
      </c>
    </row>
    <row r="1433" spans="1:6" x14ac:dyDescent="0.3">
      <c r="A1433" s="60"/>
      <c r="B1433" s="488"/>
      <c r="C1433" s="23"/>
      <c r="D1433" s="21"/>
      <c r="E1433" s="24"/>
      <c r="F1433" s="460"/>
    </row>
    <row r="1434" spans="1:6" x14ac:dyDescent="0.3">
      <c r="A1434" s="461">
        <v>14</v>
      </c>
      <c r="B1434" s="459" t="s">
        <v>182</v>
      </c>
      <c r="C1434" s="483"/>
      <c r="D1434" s="474"/>
      <c r="E1434" s="26"/>
      <c r="F1434" s="176"/>
    </row>
    <row r="1435" spans="1:6" x14ac:dyDescent="0.3">
      <c r="A1435" s="473">
        <f>+A1434+0.1</f>
        <v>14.1</v>
      </c>
      <c r="B1435" s="277" t="s">
        <v>297</v>
      </c>
      <c r="C1435" s="483">
        <v>6</v>
      </c>
      <c r="D1435" s="484" t="s">
        <v>10</v>
      </c>
      <c r="E1435" s="26"/>
      <c r="F1435" s="465">
        <f t="shared" ref="F1435:F1439" si="181">ROUND(C1435*E1435,2)</f>
        <v>0</v>
      </c>
    </row>
    <row r="1436" spans="1:6" x14ac:dyDescent="0.3">
      <c r="A1436" s="473">
        <f>+A1435+0.1</f>
        <v>14.2</v>
      </c>
      <c r="B1436" s="277" t="s">
        <v>298</v>
      </c>
      <c r="C1436" s="483">
        <v>12</v>
      </c>
      <c r="D1436" s="484" t="s">
        <v>10</v>
      </c>
      <c r="E1436" s="26"/>
      <c r="F1436" s="465">
        <f t="shared" si="181"/>
        <v>0</v>
      </c>
    </row>
    <row r="1437" spans="1:6" x14ac:dyDescent="0.3">
      <c r="A1437" s="473">
        <f t="shared" ref="A1437:A1439" si="182">+A1436+0.1</f>
        <v>14.3</v>
      </c>
      <c r="B1437" s="277" t="s">
        <v>111</v>
      </c>
      <c r="C1437" s="483">
        <v>3</v>
      </c>
      <c r="D1437" s="484" t="s">
        <v>10</v>
      </c>
      <c r="E1437" s="26"/>
      <c r="F1437" s="465">
        <f t="shared" si="181"/>
        <v>0</v>
      </c>
    </row>
    <row r="1438" spans="1:6" x14ac:dyDescent="0.3">
      <c r="A1438" s="473">
        <f t="shared" si="182"/>
        <v>14.4</v>
      </c>
      <c r="B1438" s="277" t="s">
        <v>299</v>
      </c>
      <c r="C1438" s="483">
        <v>2</v>
      </c>
      <c r="D1438" s="484" t="s">
        <v>10</v>
      </c>
      <c r="E1438" s="26"/>
      <c r="F1438" s="465">
        <f t="shared" si="181"/>
        <v>0</v>
      </c>
    </row>
    <row r="1439" spans="1:6" x14ac:dyDescent="0.3">
      <c r="A1439" s="473">
        <f t="shared" si="182"/>
        <v>14.5</v>
      </c>
      <c r="B1439" s="277" t="s">
        <v>300</v>
      </c>
      <c r="C1439" s="483">
        <v>1</v>
      </c>
      <c r="D1439" s="484" t="s">
        <v>10</v>
      </c>
      <c r="E1439" s="26"/>
      <c r="F1439" s="465">
        <f t="shared" si="181"/>
        <v>0</v>
      </c>
    </row>
    <row r="1440" spans="1:6" x14ac:dyDescent="0.3">
      <c r="A1440" s="473"/>
      <c r="B1440" s="489"/>
      <c r="C1440" s="483"/>
      <c r="D1440" s="490"/>
      <c r="E1440" s="26"/>
      <c r="F1440" s="465"/>
    </row>
    <row r="1441" spans="1:6" x14ac:dyDescent="0.3">
      <c r="A1441" s="461">
        <v>15</v>
      </c>
      <c r="B1441" s="491" t="s">
        <v>301</v>
      </c>
      <c r="C1441" s="174"/>
      <c r="D1441" s="174"/>
      <c r="E1441" s="26"/>
      <c r="F1441" s="465">
        <f t="shared" ref="F1441:F1443" si="183">ROUND(C1441*E1441,2)</f>
        <v>0</v>
      </c>
    </row>
    <row r="1442" spans="1:6" x14ac:dyDescent="0.3">
      <c r="A1442" s="473">
        <f>+A1441+0.1</f>
        <v>15.1</v>
      </c>
      <c r="B1442" s="277" t="s">
        <v>302</v>
      </c>
      <c r="C1442" s="492">
        <v>2</v>
      </c>
      <c r="D1442" s="36" t="s">
        <v>10</v>
      </c>
      <c r="E1442" s="26"/>
      <c r="F1442" s="465">
        <f t="shared" si="183"/>
        <v>0</v>
      </c>
    </row>
    <row r="1443" spans="1:6" x14ac:dyDescent="0.3">
      <c r="A1443" s="473">
        <f>+A1442+0.1</f>
        <v>15.2</v>
      </c>
      <c r="B1443" s="174" t="s">
        <v>303</v>
      </c>
      <c r="C1443" s="492">
        <v>2</v>
      </c>
      <c r="D1443" s="36" t="s">
        <v>10</v>
      </c>
      <c r="E1443" s="26"/>
      <c r="F1443" s="465">
        <f t="shared" si="183"/>
        <v>0</v>
      </c>
    </row>
    <row r="1444" spans="1:6" x14ac:dyDescent="0.3">
      <c r="A1444" s="473"/>
      <c r="B1444" s="489"/>
      <c r="C1444" s="483"/>
      <c r="D1444" s="490"/>
      <c r="E1444" s="26"/>
      <c r="F1444" s="465"/>
    </row>
    <row r="1445" spans="1:6" x14ac:dyDescent="0.3">
      <c r="A1445" s="485">
        <v>16</v>
      </c>
      <c r="B1445" s="489" t="s">
        <v>107</v>
      </c>
      <c r="C1445" s="483">
        <v>1</v>
      </c>
      <c r="D1445" s="487" t="s">
        <v>10</v>
      </c>
      <c r="E1445" s="26"/>
      <c r="F1445" s="465">
        <f t="shared" ref="F1445" si="184">ROUND(C1445*E1445,2)</f>
        <v>0</v>
      </c>
    </row>
    <row r="1446" spans="1:6" x14ac:dyDescent="0.3">
      <c r="A1446" s="473"/>
      <c r="B1446" s="493"/>
      <c r="C1446" s="483"/>
      <c r="D1446" s="494"/>
      <c r="E1446" s="26"/>
      <c r="F1446" s="465"/>
    </row>
    <row r="1447" spans="1:6" x14ac:dyDescent="0.3">
      <c r="A1447" s="495">
        <v>17</v>
      </c>
      <c r="B1447" s="496" t="s">
        <v>304</v>
      </c>
      <c r="C1447" s="497"/>
      <c r="D1447" s="498"/>
      <c r="E1447" s="1336"/>
      <c r="F1447" s="464"/>
    </row>
    <row r="1448" spans="1:6" x14ac:dyDescent="0.3">
      <c r="A1448" s="495"/>
      <c r="B1448" s="496"/>
      <c r="C1448" s="212"/>
      <c r="D1448" s="499"/>
      <c r="E1448" s="1337"/>
      <c r="F1448" s="214"/>
    </row>
    <row r="1449" spans="1:6" x14ac:dyDescent="0.3">
      <c r="A1449" s="500">
        <v>17.100000000000001</v>
      </c>
      <c r="B1449" s="456" t="s">
        <v>884</v>
      </c>
      <c r="C1449" s="204"/>
      <c r="D1449" s="205"/>
      <c r="E1449" s="1290"/>
      <c r="F1449" s="206"/>
    </row>
    <row r="1450" spans="1:6" x14ac:dyDescent="0.3">
      <c r="A1450" s="202" t="s">
        <v>305</v>
      </c>
      <c r="B1450" s="221" t="s">
        <v>885</v>
      </c>
      <c r="C1450" s="204">
        <v>1</v>
      </c>
      <c r="D1450" s="205" t="s">
        <v>10</v>
      </c>
      <c r="E1450" s="1290"/>
      <c r="F1450" s="501">
        <f>ROUND(C1450*E1450,2)</f>
        <v>0</v>
      </c>
    </row>
    <row r="1451" spans="1:6" x14ac:dyDescent="0.3">
      <c r="A1451" s="202"/>
      <c r="B1451" s="221"/>
      <c r="C1451" s="204"/>
      <c r="D1451" s="205"/>
      <c r="E1451" s="1290"/>
      <c r="F1451" s="501"/>
    </row>
    <row r="1452" spans="1:6" x14ac:dyDescent="0.3">
      <c r="A1452" s="500">
        <v>17.2</v>
      </c>
      <c r="B1452" s="456" t="s">
        <v>140</v>
      </c>
      <c r="C1452" s="204">
        <v>1</v>
      </c>
      <c r="D1452" s="205" t="s">
        <v>72</v>
      </c>
      <c r="E1452" s="1290"/>
      <c r="F1452" s="501">
        <f t="shared" ref="F1452" si="185">ROUND(C1452*E1452,2)</f>
        <v>0</v>
      </c>
    </row>
    <row r="1453" spans="1:6" x14ac:dyDescent="0.3">
      <c r="A1453" s="202"/>
      <c r="B1453" s="221"/>
      <c r="C1453" s="204"/>
      <c r="D1453" s="205"/>
      <c r="E1453" s="1290"/>
      <c r="F1453" s="206"/>
    </row>
    <row r="1454" spans="1:6" x14ac:dyDescent="0.3">
      <c r="A1454" s="507">
        <v>17.100000000000001</v>
      </c>
      <c r="B1454" s="508" t="s">
        <v>370</v>
      </c>
      <c r="C1454" s="212"/>
      <c r="D1454" s="499"/>
      <c r="E1454" s="1337"/>
      <c r="F1454" s="214"/>
    </row>
    <row r="1455" spans="1:6" ht="39.6" x14ac:dyDescent="0.3">
      <c r="A1455" s="210" t="s">
        <v>886</v>
      </c>
      <c r="B1455" s="211" t="s">
        <v>684</v>
      </c>
      <c r="C1455" s="212">
        <v>2</v>
      </c>
      <c r="D1455" s="213" t="s">
        <v>10</v>
      </c>
      <c r="E1455" s="1337"/>
      <c r="F1455" s="214">
        <f t="shared" ref="F1455:F1464" si="186">C1455*E1455</f>
        <v>0</v>
      </c>
    </row>
    <row r="1456" spans="1:6" x14ac:dyDescent="0.3">
      <c r="A1456" s="210" t="s">
        <v>887</v>
      </c>
      <c r="B1456" s="211" t="s">
        <v>306</v>
      </c>
      <c r="C1456" s="212">
        <v>2</v>
      </c>
      <c r="D1456" s="213" t="s">
        <v>10</v>
      </c>
      <c r="E1456" s="1337"/>
      <c r="F1456" s="214">
        <f t="shared" si="186"/>
        <v>0</v>
      </c>
    </row>
    <row r="1457" spans="1:6" ht="26.4" x14ac:dyDescent="0.3">
      <c r="A1457" s="210" t="s">
        <v>888</v>
      </c>
      <c r="B1457" s="211" t="s">
        <v>670</v>
      </c>
      <c r="C1457" s="212">
        <v>2</v>
      </c>
      <c r="D1457" s="213" t="s">
        <v>10</v>
      </c>
      <c r="E1457" s="1337"/>
      <c r="F1457" s="214">
        <f t="shared" si="186"/>
        <v>0</v>
      </c>
    </row>
    <row r="1458" spans="1:6" x14ac:dyDescent="0.3">
      <c r="A1458" s="210" t="s">
        <v>889</v>
      </c>
      <c r="B1458" s="211" t="s">
        <v>671</v>
      </c>
      <c r="C1458" s="212">
        <v>4</v>
      </c>
      <c r="D1458" s="213" t="s">
        <v>10</v>
      </c>
      <c r="E1458" s="1291"/>
      <c r="F1458" s="214">
        <f t="shared" si="186"/>
        <v>0</v>
      </c>
    </row>
    <row r="1459" spans="1:6" x14ac:dyDescent="0.3">
      <c r="A1459" s="210" t="s">
        <v>890</v>
      </c>
      <c r="B1459" s="211" t="s">
        <v>672</v>
      </c>
      <c r="C1459" s="212">
        <v>2</v>
      </c>
      <c r="D1459" s="213" t="s">
        <v>10</v>
      </c>
      <c r="E1459" s="1362"/>
      <c r="F1459" s="214">
        <f t="shared" si="186"/>
        <v>0</v>
      </c>
    </row>
    <row r="1460" spans="1:6" x14ac:dyDescent="0.3">
      <c r="A1460" s="210" t="s">
        <v>891</v>
      </c>
      <c r="B1460" s="211" t="s">
        <v>673</v>
      </c>
      <c r="C1460" s="212">
        <v>2</v>
      </c>
      <c r="D1460" s="213" t="s">
        <v>10</v>
      </c>
      <c r="E1460" s="1291"/>
      <c r="F1460" s="214">
        <f t="shared" si="186"/>
        <v>0</v>
      </c>
    </row>
    <row r="1461" spans="1:6" ht="26.4" x14ac:dyDescent="0.3">
      <c r="A1461" s="210" t="s">
        <v>892</v>
      </c>
      <c r="B1461" s="211" t="s">
        <v>674</v>
      </c>
      <c r="C1461" s="212">
        <v>2</v>
      </c>
      <c r="D1461" s="213" t="s">
        <v>10</v>
      </c>
      <c r="E1461" s="33"/>
      <c r="F1461" s="214">
        <f t="shared" si="186"/>
        <v>0</v>
      </c>
    </row>
    <row r="1462" spans="1:6" x14ac:dyDescent="0.3">
      <c r="A1462" s="210" t="s">
        <v>893</v>
      </c>
      <c r="B1462" s="211" t="s">
        <v>675</v>
      </c>
      <c r="C1462" s="212">
        <v>2</v>
      </c>
      <c r="D1462" s="213" t="s">
        <v>10</v>
      </c>
      <c r="E1462" s="34"/>
      <c r="F1462" s="214">
        <f t="shared" si="186"/>
        <v>0</v>
      </c>
    </row>
    <row r="1463" spans="1:6" x14ac:dyDescent="0.3">
      <c r="A1463" s="210" t="s">
        <v>894</v>
      </c>
      <c r="B1463" s="211" t="s">
        <v>676</v>
      </c>
      <c r="C1463" s="212">
        <v>1</v>
      </c>
      <c r="D1463" s="213" t="s">
        <v>10</v>
      </c>
      <c r="E1463" s="34"/>
      <c r="F1463" s="214">
        <f t="shared" si="186"/>
        <v>0</v>
      </c>
    </row>
    <row r="1464" spans="1:6" x14ac:dyDescent="0.3">
      <c r="A1464" s="210" t="s">
        <v>895</v>
      </c>
      <c r="B1464" s="211" t="s">
        <v>677</v>
      </c>
      <c r="C1464" s="212">
        <v>1</v>
      </c>
      <c r="D1464" s="213" t="s">
        <v>10</v>
      </c>
      <c r="E1464" s="34"/>
      <c r="F1464" s="214">
        <f t="shared" si="186"/>
        <v>0</v>
      </c>
    </row>
    <row r="1465" spans="1:6" x14ac:dyDescent="0.3">
      <c r="A1465" s="210" t="s">
        <v>896</v>
      </c>
      <c r="B1465" s="211" t="s">
        <v>678</v>
      </c>
      <c r="C1465" s="212">
        <v>1</v>
      </c>
      <c r="D1465" s="213" t="s">
        <v>10</v>
      </c>
      <c r="E1465" s="34"/>
      <c r="F1465" s="214">
        <f>C1465*E1465</f>
        <v>0</v>
      </c>
    </row>
    <row r="1466" spans="1:6" x14ac:dyDescent="0.3">
      <c r="A1466" s="210" t="s">
        <v>897</v>
      </c>
      <c r="B1466" s="211" t="s">
        <v>679</v>
      </c>
      <c r="C1466" s="212">
        <v>1</v>
      </c>
      <c r="D1466" s="213" t="s">
        <v>10</v>
      </c>
      <c r="E1466" s="34"/>
      <c r="F1466" s="214">
        <f t="shared" ref="F1466:F1473" si="187">C1466*E1466</f>
        <v>0</v>
      </c>
    </row>
    <row r="1467" spans="1:6" x14ac:dyDescent="0.3">
      <c r="A1467" s="210" t="s">
        <v>898</v>
      </c>
      <c r="B1467" s="211" t="s">
        <v>680</v>
      </c>
      <c r="C1467" s="212">
        <v>1</v>
      </c>
      <c r="D1467" s="213" t="s">
        <v>10</v>
      </c>
      <c r="E1467" s="34"/>
      <c r="F1467" s="214">
        <f t="shared" si="187"/>
        <v>0</v>
      </c>
    </row>
    <row r="1468" spans="1:6" x14ac:dyDescent="0.3">
      <c r="A1468" s="210" t="s">
        <v>899</v>
      </c>
      <c r="B1468" s="211" t="s">
        <v>393</v>
      </c>
      <c r="C1468" s="212">
        <v>2</v>
      </c>
      <c r="D1468" s="213" t="s">
        <v>10</v>
      </c>
      <c r="E1468" s="34"/>
      <c r="F1468" s="214">
        <f t="shared" si="187"/>
        <v>0</v>
      </c>
    </row>
    <row r="1469" spans="1:6" x14ac:dyDescent="0.3">
      <c r="A1469" s="210" t="s">
        <v>900</v>
      </c>
      <c r="B1469" s="211" t="s">
        <v>681</v>
      </c>
      <c r="C1469" s="212">
        <v>4</v>
      </c>
      <c r="D1469" s="213" t="s">
        <v>10</v>
      </c>
      <c r="E1469" s="34"/>
      <c r="F1469" s="214">
        <f t="shared" si="187"/>
        <v>0</v>
      </c>
    </row>
    <row r="1470" spans="1:6" x14ac:dyDescent="0.3">
      <c r="A1470" s="210" t="s">
        <v>901</v>
      </c>
      <c r="B1470" s="211" t="s">
        <v>307</v>
      </c>
      <c r="C1470" s="212">
        <v>2</v>
      </c>
      <c r="D1470" s="213" t="s">
        <v>10</v>
      </c>
      <c r="E1470" s="34"/>
      <c r="F1470" s="214">
        <f t="shared" si="187"/>
        <v>0</v>
      </c>
    </row>
    <row r="1471" spans="1:6" x14ac:dyDescent="0.3">
      <c r="A1471" s="210" t="s">
        <v>902</v>
      </c>
      <c r="B1471" s="211" t="s">
        <v>682</v>
      </c>
      <c r="C1471" s="212">
        <v>2</v>
      </c>
      <c r="D1471" s="213" t="s">
        <v>10</v>
      </c>
      <c r="E1471" s="34"/>
      <c r="F1471" s="214">
        <f t="shared" si="187"/>
        <v>0</v>
      </c>
    </row>
    <row r="1472" spans="1:6" x14ac:dyDescent="0.3">
      <c r="A1472" s="210" t="s">
        <v>903</v>
      </c>
      <c r="B1472" s="211" t="s">
        <v>683</v>
      </c>
      <c r="C1472" s="212">
        <v>16</v>
      </c>
      <c r="D1472" s="213" t="s">
        <v>158</v>
      </c>
      <c r="E1472" s="34"/>
      <c r="F1472" s="214">
        <f t="shared" si="187"/>
        <v>0</v>
      </c>
    </row>
    <row r="1473" spans="1:6" x14ac:dyDescent="0.3">
      <c r="A1473" s="210" t="s">
        <v>904</v>
      </c>
      <c r="B1473" s="211" t="s">
        <v>308</v>
      </c>
      <c r="C1473" s="212">
        <v>2</v>
      </c>
      <c r="D1473" s="213" t="s">
        <v>10</v>
      </c>
      <c r="E1473" s="34"/>
      <c r="F1473" s="214">
        <f t="shared" si="187"/>
        <v>0</v>
      </c>
    </row>
    <row r="1474" spans="1:6" x14ac:dyDescent="0.3">
      <c r="A1474" s="636"/>
      <c r="B1474" s="637" t="s">
        <v>919</v>
      </c>
      <c r="C1474" s="638"/>
      <c r="D1474" s="639"/>
      <c r="E1474" s="1361"/>
      <c r="F1474" s="640">
        <f>SUM(F1381:F1473)</f>
        <v>0</v>
      </c>
    </row>
    <row r="1475" spans="1:6" x14ac:dyDescent="0.3">
      <c r="A1475" s="202"/>
      <c r="B1475" s="221"/>
      <c r="C1475" s="204"/>
      <c r="D1475" s="205"/>
      <c r="E1475" s="1290"/>
      <c r="F1475" s="206"/>
    </row>
    <row r="1476" spans="1:6" x14ac:dyDescent="0.3">
      <c r="A1476" s="641" t="s">
        <v>826</v>
      </c>
      <c r="B1476" s="266" t="s">
        <v>243</v>
      </c>
      <c r="C1476" s="610"/>
      <c r="D1476" s="611"/>
      <c r="E1476" s="1353"/>
      <c r="F1476" s="642"/>
    </row>
    <row r="1477" spans="1:6" x14ac:dyDescent="0.3">
      <c r="A1477" s="613"/>
      <c r="B1477" s="643"/>
      <c r="C1477" s="610"/>
      <c r="D1477" s="611"/>
      <c r="E1477" s="1363"/>
      <c r="F1477" s="642"/>
    </row>
    <row r="1478" spans="1:6" x14ac:dyDescent="0.3">
      <c r="A1478" s="644">
        <v>1</v>
      </c>
      <c r="B1478" s="190" t="s">
        <v>685</v>
      </c>
      <c r="C1478" s="610">
        <v>2300</v>
      </c>
      <c r="D1478" s="611" t="s">
        <v>11</v>
      </c>
      <c r="E1478" s="1353"/>
      <c r="F1478" s="612">
        <f>ROUND(C1478*E1478,2)</f>
        <v>0</v>
      </c>
    </row>
    <row r="1479" spans="1:6" x14ac:dyDescent="0.3">
      <c r="A1479" s="613"/>
      <c r="B1479" s="643"/>
      <c r="C1479" s="610"/>
      <c r="D1479" s="611"/>
      <c r="E1479" s="1363"/>
      <c r="F1479" s="550"/>
    </row>
    <row r="1480" spans="1:6" x14ac:dyDescent="0.3">
      <c r="A1480" s="644">
        <v>2</v>
      </c>
      <c r="B1480" s="273" t="s">
        <v>174</v>
      </c>
      <c r="C1480" s="645"/>
      <c r="D1480" s="643"/>
      <c r="E1480" s="1363"/>
      <c r="F1480" s="550"/>
    </row>
    <row r="1481" spans="1:6" x14ac:dyDescent="0.3">
      <c r="A1481" s="646">
        <f>A1480+0.1</f>
        <v>2.1</v>
      </c>
      <c r="B1481" s="170" t="s">
        <v>401</v>
      </c>
      <c r="C1481" s="154">
        <v>2254</v>
      </c>
      <c r="D1481" s="133" t="s">
        <v>5</v>
      </c>
      <c r="E1481" s="1282"/>
      <c r="F1481" s="550">
        <f>ROUND(E1481*C1481,2)</f>
        <v>0</v>
      </c>
    </row>
    <row r="1482" spans="1:6" x14ac:dyDescent="0.3">
      <c r="A1482" s="646">
        <f>A1481+0.1</f>
        <v>2.2000000000000002</v>
      </c>
      <c r="B1482" s="16" t="s">
        <v>686</v>
      </c>
      <c r="C1482" s="154">
        <v>230</v>
      </c>
      <c r="D1482" s="133" t="s">
        <v>8</v>
      </c>
      <c r="E1482" s="1282"/>
      <c r="F1482" s="550">
        <f>ROUND(E1482*C1482,2)</f>
        <v>0</v>
      </c>
    </row>
    <row r="1483" spans="1:6" ht="26.4" x14ac:dyDescent="0.3">
      <c r="A1483" s="617">
        <f>+A1482+0.1</f>
        <v>2.2999999999999998</v>
      </c>
      <c r="B1483" s="170" t="s">
        <v>661</v>
      </c>
      <c r="C1483" s="170">
        <v>441.54</v>
      </c>
      <c r="D1483" s="365" t="s">
        <v>18</v>
      </c>
      <c r="E1483" s="1282"/>
      <c r="F1483" s="550">
        <f>ROUND(E1483*C1483,2)</f>
        <v>0</v>
      </c>
    </row>
    <row r="1484" spans="1:6" ht="26.4" x14ac:dyDescent="0.3">
      <c r="A1484" s="647">
        <f>+A1483+0.1</f>
        <v>2.4</v>
      </c>
      <c r="B1484" s="648" t="s">
        <v>662</v>
      </c>
      <c r="C1484" s="163">
        <v>1839.77</v>
      </c>
      <c r="D1484" s="649" t="s">
        <v>6</v>
      </c>
      <c r="E1484" s="1304"/>
      <c r="F1484" s="650">
        <f>ROUND(E1484*C1484,2)</f>
        <v>0</v>
      </c>
    </row>
    <row r="1485" spans="1:6" ht="26.4" x14ac:dyDescent="0.3">
      <c r="A1485" s="646">
        <f>A1484+0.1</f>
        <v>2.5</v>
      </c>
      <c r="B1485" s="170" t="s">
        <v>403</v>
      </c>
      <c r="C1485" s="154">
        <v>959.33</v>
      </c>
      <c r="D1485" s="133" t="s">
        <v>18</v>
      </c>
      <c r="E1485" s="1282"/>
      <c r="F1485" s="550">
        <f>ROUND(E1485*C1485,2)</f>
        <v>0</v>
      </c>
    </row>
    <row r="1486" spans="1:6" x14ac:dyDescent="0.3">
      <c r="A1486" s="613"/>
      <c r="B1486" s="643"/>
      <c r="C1486" s="610"/>
      <c r="D1486" s="611"/>
      <c r="E1486" s="1364"/>
      <c r="F1486" s="550"/>
    </row>
    <row r="1487" spans="1:6" x14ac:dyDescent="0.3">
      <c r="A1487" s="644">
        <v>3</v>
      </c>
      <c r="B1487" s="273" t="s">
        <v>663</v>
      </c>
      <c r="C1487" s="645"/>
      <c r="D1487" s="643"/>
      <c r="E1487" s="1365"/>
      <c r="F1487" s="550"/>
    </row>
    <row r="1488" spans="1:6" x14ac:dyDescent="0.3">
      <c r="A1488" s="646">
        <v>3.1</v>
      </c>
      <c r="B1488" s="170" t="s">
        <v>687</v>
      </c>
      <c r="C1488" s="154">
        <v>2369</v>
      </c>
      <c r="D1488" s="133" t="s">
        <v>11</v>
      </c>
      <c r="E1488" s="1356"/>
      <c r="F1488" s="550">
        <f>ROUND(E1488*C1488,2)</f>
        <v>0</v>
      </c>
    </row>
    <row r="1489" spans="1:6" x14ac:dyDescent="0.3">
      <c r="A1489" s="652"/>
      <c r="B1489" s="170"/>
      <c r="C1489" s="154"/>
      <c r="D1489" s="133"/>
      <c r="E1489" s="1364"/>
      <c r="F1489" s="550"/>
    </row>
    <row r="1490" spans="1:6" x14ac:dyDescent="0.3">
      <c r="A1490" s="644">
        <v>4</v>
      </c>
      <c r="B1490" s="273" t="s">
        <v>175</v>
      </c>
      <c r="C1490" s="645"/>
      <c r="D1490" s="643"/>
      <c r="E1490" s="1365"/>
      <c r="F1490" s="550"/>
    </row>
    <row r="1491" spans="1:6" x14ac:dyDescent="0.3">
      <c r="A1491" s="646">
        <v>4.0999999999999996</v>
      </c>
      <c r="B1491" s="170" t="s">
        <v>688</v>
      </c>
      <c r="C1491" s="154">
        <v>2300</v>
      </c>
      <c r="D1491" s="133" t="s">
        <v>11</v>
      </c>
      <c r="E1491" s="1282"/>
      <c r="F1491" s="550">
        <f>ROUND(E1491*C1491,2)</f>
        <v>0</v>
      </c>
    </row>
    <row r="1492" spans="1:6" x14ac:dyDescent="0.3">
      <c r="A1492" s="652"/>
      <c r="B1492" s="170"/>
      <c r="C1492" s="154"/>
      <c r="D1492" s="133"/>
      <c r="E1492" s="1282"/>
      <c r="F1492" s="550"/>
    </row>
    <row r="1493" spans="1:6" x14ac:dyDescent="0.3">
      <c r="A1493" s="644">
        <v>5</v>
      </c>
      <c r="B1493" s="273" t="s">
        <v>203</v>
      </c>
      <c r="C1493" s="154"/>
      <c r="D1493" s="133"/>
      <c r="E1493" s="1282"/>
      <c r="F1493" s="550"/>
    </row>
    <row r="1494" spans="1:6" x14ac:dyDescent="0.3">
      <c r="A1494" s="646">
        <v>5.0999999999999996</v>
      </c>
      <c r="B1494" s="170" t="s">
        <v>688</v>
      </c>
      <c r="C1494" s="154">
        <v>2300</v>
      </c>
      <c r="D1494" s="133" t="s">
        <v>11</v>
      </c>
      <c r="E1494" s="1282"/>
      <c r="F1494" s="550">
        <f>ROUND(E1494*C1494,2)</f>
        <v>0</v>
      </c>
    </row>
    <row r="1495" spans="1:6" x14ac:dyDescent="0.3">
      <c r="A1495" s="652"/>
      <c r="B1495" s="170"/>
      <c r="C1495" s="154"/>
      <c r="D1495" s="133"/>
      <c r="E1495" s="1364"/>
      <c r="F1495" s="550"/>
    </row>
    <row r="1496" spans="1:6" x14ac:dyDescent="0.3">
      <c r="A1496" s="644">
        <v>6</v>
      </c>
      <c r="B1496" s="273" t="s">
        <v>689</v>
      </c>
      <c r="C1496" s="40">
        <v>0.1</v>
      </c>
      <c r="D1496" s="621" t="s">
        <v>106</v>
      </c>
      <c r="E1496" s="1356"/>
      <c r="F1496" s="129">
        <f>ROUND(E1496*C1496,2)</f>
        <v>0</v>
      </c>
    </row>
    <row r="1497" spans="1:6" x14ac:dyDescent="0.3">
      <c r="A1497" s="652"/>
      <c r="B1497" s="170"/>
      <c r="C1497" s="40">
        <v>0.05</v>
      </c>
      <c r="D1497" s="621" t="s">
        <v>106</v>
      </c>
      <c r="E1497" s="1356"/>
      <c r="F1497" s="129">
        <f>ROUND(E1497*C1497,2)</f>
        <v>0</v>
      </c>
    </row>
    <row r="1498" spans="1:6" x14ac:dyDescent="0.3">
      <c r="A1498" s="615">
        <v>7</v>
      </c>
      <c r="B1498" s="266" t="s">
        <v>221</v>
      </c>
      <c r="C1498" s="653"/>
      <c r="D1498" s="623"/>
      <c r="E1498" s="1359"/>
      <c r="F1498" s="550"/>
    </row>
    <row r="1499" spans="1:6" x14ac:dyDescent="0.3">
      <c r="A1499" s="654"/>
      <c r="B1499" s="266"/>
      <c r="C1499" s="16"/>
      <c r="D1499" s="365"/>
      <c r="E1499" s="1356"/>
      <c r="F1499" s="550"/>
    </row>
    <row r="1500" spans="1:6" ht="52.8" x14ac:dyDescent="0.3">
      <c r="A1500" s="615">
        <v>8</v>
      </c>
      <c r="B1500" s="632" t="s">
        <v>690</v>
      </c>
      <c r="C1500" s="16">
        <v>2300</v>
      </c>
      <c r="D1500" s="365" t="s">
        <v>11</v>
      </c>
      <c r="E1500" s="1356"/>
      <c r="F1500" s="550">
        <f>ROUND(C1500*E1500,2)</f>
        <v>0</v>
      </c>
    </row>
    <row r="1501" spans="1:6" x14ac:dyDescent="0.3">
      <c r="A1501" s="633"/>
      <c r="B1501" s="266"/>
      <c r="C1501" s="16"/>
      <c r="D1501" s="365"/>
      <c r="E1501" s="1356"/>
      <c r="F1501" s="550"/>
    </row>
    <row r="1502" spans="1:6" ht="26.4" x14ac:dyDescent="0.3">
      <c r="A1502" s="38">
        <v>9</v>
      </c>
      <c r="B1502" s="170" t="s">
        <v>100</v>
      </c>
      <c r="C1502" s="634">
        <v>2300</v>
      </c>
      <c r="D1502" s="635" t="s">
        <v>11</v>
      </c>
      <c r="E1502" s="1282"/>
      <c r="F1502" s="550">
        <f>ROUND(C1502*E1502,2)</f>
        <v>0</v>
      </c>
    </row>
    <row r="1503" spans="1:6" x14ac:dyDescent="0.3">
      <c r="A1503" s="636"/>
      <c r="B1503" s="637" t="s">
        <v>920</v>
      </c>
      <c r="C1503" s="638"/>
      <c r="D1503" s="639"/>
      <c r="E1503" s="1361"/>
      <c r="F1503" s="640">
        <f>SUM(F1478:F1502)</f>
        <v>0</v>
      </c>
    </row>
    <row r="1504" spans="1:6" x14ac:dyDescent="0.3">
      <c r="A1504" s="202"/>
      <c r="B1504" s="221"/>
      <c r="C1504" s="204"/>
      <c r="D1504" s="205"/>
      <c r="E1504" s="1290"/>
      <c r="F1504" s="206"/>
    </row>
    <row r="1505" spans="1:6" x14ac:dyDescent="0.3">
      <c r="A1505" s="222" t="s">
        <v>879</v>
      </c>
      <c r="B1505" s="362" t="s">
        <v>905</v>
      </c>
      <c r="C1505" s="173"/>
      <c r="D1505" s="230"/>
      <c r="E1505" s="1295"/>
      <c r="F1505" s="231"/>
    </row>
    <row r="1506" spans="1:6" x14ac:dyDescent="0.3">
      <c r="A1506" s="202"/>
      <c r="B1506" s="221"/>
      <c r="C1506" s="204"/>
      <c r="D1506" s="205"/>
      <c r="E1506" s="1290"/>
      <c r="F1506" s="206"/>
    </row>
    <row r="1507" spans="1:6" x14ac:dyDescent="0.3">
      <c r="A1507" s="265">
        <v>1</v>
      </c>
      <c r="B1507" s="262" t="s">
        <v>539</v>
      </c>
      <c r="C1507" s="518"/>
      <c r="D1507" s="518"/>
      <c r="E1507" s="15"/>
      <c r="F1507" s="184"/>
    </row>
    <row r="1508" spans="1:6" x14ac:dyDescent="0.3">
      <c r="A1508" s="519">
        <v>1.1000000000000001</v>
      </c>
      <c r="B1508" s="276" t="s">
        <v>13</v>
      </c>
      <c r="C1508" s="271">
        <v>2</v>
      </c>
      <c r="D1508" s="263" t="s">
        <v>265</v>
      </c>
      <c r="E1508" s="15"/>
      <c r="F1508" s="184">
        <f t="shared" ref="F1508" si="188">ROUND(C1508*E1508,2)</f>
        <v>0</v>
      </c>
    </row>
    <row r="1509" spans="1:6" x14ac:dyDescent="0.3">
      <c r="A1509" s="272"/>
      <c r="B1509" s="276"/>
      <c r="C1509" s="271"/>
      <c r="D1509" s="263"/>
      <c r="E1509" s="15"/>
      <c r="F1509" s="184"/>
    </row>
    <row r="1510" spans="1:6" x14ac:dyDescent="0.3">
      <c r="A1510" s="265">
        <v>2</v>
      </c>
      <c r="B1510" s="262" t="s">
        <v>7</v>
      </c>
      <c r="C1510" s="271"/>
      <c r="D1510" s="263"/>
      <c r="E1510" s="15"/>
      <c r="F1510" s="184"/>
    </row>
    <row r="1511" spans="1:6" x14ac:dyDescent="0.3">
      <c r="A1511" s="520">
        <v>2.1</v>
      </c>
      <c r="B1511" s="262" t="s">
        <v>553</v>
      </c>
      <c r="C1511" s="271"/>
      <c r="D1511" s="263"/>
      <c r="E1511" s="15"/>
      <c r="F1511" s="184"/>
    </row>
    <row r="1512" spans="1:6" x14ac:dyDescent="0.3">
      <c r="A1512" s="291" t="s">
        <v>141</v>
      </c>
      <c r="B1512" s="276" t="s">
        <v>554</v>
      </c>
      <c r="C1512" s="271">
        <v>501.6</v>
      </c>
      <c r="D1512" s="263" t="s">
        <v>5</v>
      </c>
      <c r="E1512" s="15"/>
      <c r="F1512" s="184">
        <f t="shared" ref="F1512:F1513" si="189">ROUND(C1512*E1512,2)</f>
        <v>0</v>
      </c>
    </row>
    <row r="1513" spans="1:6" ht="26.4" x14ac:dyDescent="0.3">
      <c r="A1513" s="291" t="s">
        <v>142</v>
      </c>
      <c r="B1513" s="277" t="s">
        <v>555</v>
      </c>
      <c r="C1513" s="271">
        <v>601.91999999999996</v>
      </c>
      <c r="D1513" s="263" t="s">
        <v>18</v>
      </c>
      <c r="E1513" s="15"/>
      <c r="F1513" s="184">
        <f t="shared" si="189"/>
        <v>0</v>
      </c>
    </row>
    <row r="1514" spans="1:6" x14ac:dyDescent="0.3">
      <c r="A1514" s="520">
        <v>2.2000000000000002</v>
      </c>
      <c r="B1514" s="262" t="s">
        <v>556</v>
      </c>
      <c r="C1514" s="271"/>
      <c r="D1514" s="263"/>
      <c r="E1514" s="15"/>
      <c r="F1514" s="184"/>
    </row>
    <row r="1515" spans="1:6" x14ac:dyDescent="0.3">
      <c r="A1515" s="291" t="s">
        <v>557</v>
      </c>
      <c r="B1515" s="276" t="s">
        <v>401</v>
      </c>
      <c r="C1515" s="271">
        <v>159.13999999999999</v>
      </c>
      <c r="D1515" s="263" t="s">
        <v>5</v>
      </c>
      <c r="E1515" s="15"/>
      <c r="F1515" s="184">
        <f t="shared" ref="F1515:F1517" si="190">ROUND(C1515*E1515,2)</f>
        <v>0</v>
      </c>
    </row>
    <row r="1516" spans="1:6" x14ac:dyDescent="0.3">
      <c r="A1516" s="291" t="s">
        <v>558</v>
      </c>
      <c r="B1516" s="277" t="s">
        <v>402</v>
      </c>
      <c r="C1516" s="271">
        <v>13.55</v>
      </c>
      <c r="D1516" s="263" t="s">
        <v>6</v>
      </c>
      <c r="E1516" s="15"/>
      <c r="F1516" s="184">
        <f t="shared" si="190"/>
        <v>0</v>
      </c>
    </row>
    <row r="1517" spans="1:6" ht="26.4" x14ac:dyDescent="0.3">
      <c r="A1517" s="291" t="s">
        <v>559</v>
      </c>
      <c r="B1517" s="277" t="s">
        <v>403</v>
      </c>
      <c r="C1517" s="271">
        <v>174.71</v>
      </c>
      <c r="D1517" s="263" t="s">
        <v>18</v>
      </c>
      <c r="E1517" s="15"/>
      <c r="F1517" s="184">
        <f t="shared" si="190"/>
        <v>0</v>
      </c>
    </row>
    <row r="1518" spans="1:6" x14ac:dyDescent="0.3">
      <c r="A1518" s="272"/>
      <c r="B1518" s="276"/>
      <c r="C1518" s="271"/>
      <c r="D1518" s="263"/>
      <c r="E1518" s="15"/>
      <c r="F1518" s="184"/>
    </row>
    <row r="1519" spans="1:6" x14ac:dyDescent="0.3">
      <c r="A1519" s="265">
        <v>3</v>
      </c>
      <c r="B1519" s="262" t="s">
        <v>540</v>
      </c>
      <c r="C1519" s="271"/>
      <c r="D1519" s="263"/>
      <c r="E1519" s="15"/>
      <c r="F1519" s="184"/>
    </row>
    <row r="1520" spans="1:6" x14ac:dyDescent="0.3">
      <c r="A1520" s="519">
        <v>3.1</v>
      </c>
      <c r="B1520" s="276" t="s">
        <v>560</v>
      </c>
      <c r="C1520" s="271">
        <v>20.78</v>
      </c>
      <c r="D1520" s="263" t="s">
        <v>8</v>
      </c>
      <c r="E1520" s="15"/>
      <c r="F1520" s="184">
        <f t="shared" ref="F1520:F1529" si="191">ROUND(C1520*E1520,2)</f>
        <v>0</v>
      </c>
    </row>
    <row r="1521" spans="1:6" x14ac:dyDescent="0.3">
      <c r="A1521" s="519">
        <v>3.2</v>
      </c>
      <c r="B1521" s="276" t="s">
        <v>561</v>
      </c>
      <c r="C1521" s="271">
        <v>1.24</v>
      </c>
      <c r="D1521" s="263" t="s">
        <v>8</v>
      </c>
      <c r="E1521" s="15"/>
      <c r="F1521" s="184">
        <f t="shared" si="191"/>
        <v>0</v>
      </c>
    </row>
    <row r="1522" spans="1:6" x14ac:dyDescent="0.3">
      <c r="A1522" s="519">
        <v>3.3</v>
      </c>
      <c r="B1522" s="276" t="s">
        <v>562</v>
      </c>
      <c r="C1522" s="271">
        <v>21.92</v>
      </c>
      <c r="D1522" s="263" t="s">
        <v>8</v>
      </c>
      <c r="E1522" s="15"/>
      <c r="F1522" s="184">
        <f t="shared" si="191"/>
        <v>0</v>
      </c>
    </row>
    <row r="1523" spans="1:6" x14ac:dyDescent="0.3">
      <c r="A1523" s="519">
        <v>3.4</v>
      </c>
      <c r="B1523" s="276" t="s">
        <v>563</v>
      </c>
      <c r="C1523" s="271">
        <v>2.5</v>
      </c>
      <c r="D1523" s="263" t="s">
        <v>8</v>
      </c>
      <c r="E1523" s="15"/>
      <c r="F1523" s="184">
        <f t="shared" si="191"/>
        <v>0</v>
      </c>
    </row>
    <row r="1524" spans="1:6" x14ac:dyDescent="0.3">
      <c r="A1524" s="519">
        <v>3.5</v>
      </c>
      <c r="B1524" s="276" t="s">
        <v>564</v>
      </c>
      <c r="C1524" s="271">
        <v>0.62</v>
      </c>
      <c r="D1524" s="263" t="s">
        <v>8</v>
      </c>
      <c r="E1524" s="15"/>
      <c r="F1524" s="184">
        <f t="shared" si="191"/>
        <v>0</v>
      </c>
    </row>
    <row r="1525" spans="1:6" x14ac:dyDescent="0.3">
      <c r="A1525" s="519">
        <v>3.6</v>
      </c>
      <c r="B1525" s="276" t="s">
        <v>565</v>
      </c>
      <c r="C1525" s="271">
        <v>55.69</v>
      </c>
      <c r="D1525" s="263" t="s">
        <v>8</v>
      </c>
      <c r="E1525" s="15"/>
      <c r="F1525" s="184">
        <f t="shared" si="191"/>
        <v>0</v>
      </c>
    </row>
    <row r="1526" spans="1:6" x14ac:dyDescent="0.3">
      <c r="A1526" s="519">
        <v>3.7</v>
      </c>
      <c r="B1526" s="276" t="s">
        <v>566</v>
      </c>
      <c r="C1526" s="271">
        <v>2.37</v>
      </c>
      <c r="D1526" s="263" t="s">
        <v>8</v>
      </c>
      <c r="E1526" s="15"/>
      <c r="F1526" s="184">
        <f t="shared" si="191"/>
        <v>0</v>
      </c>
    </row>
    <row r="1527" spans="1:6" x14ac:dyDescent="0.3">
      <c r="A1527" s="519">
        <v>3.8</v>
      </c>
      <c r="B1527" s="276" t="s">
        <v>567</v>
      </c>
      <c r="C1527" s="271">
        <v>23.74</v>
      </c>
      <c r="D1527" s="263" t="s">
        <v>8</v>
      </c>
      <c r="E1527" s="15"/>
      <c r="F1527" s="184">
        <f t="shared" si="191"/>
        <v>0</v>
      </c>
    </row>
    <row r="1528" spans="1:6" x14ac:dyDescent="0.3">
      <c r="A1528" s="519">
        <v>3.9</v>
      </c>
      <c r="B1528" s="276" t="s">
        <v>568</v>
      </c>
      <c r="C1528" s="271">
        <v>0.1</v>
      </c>
      <c r="D1528" s="263" t="s">
        <v>8</v>
      </c>
      <c r="E1528" s="15"/>
      <c r="F1528" s="184">
        <f t="shared" si="191"/>
        <v>0</v>
      </c>
    </row>
    <row r="1529" spans="1:6" x14ac:dyDescent="0.3">
      <c r="A1529" s="521">
        <v>3.1</v>
      </c>
      <c r="B1529" s="276" t="s">
        <v>569</v>
      </c>
      <c r="C1529" s="271">
        <v>9.18</v>
      </c>
      <c r="D1529" s="263" t="s">
        <v>8</v>
      </c>
      <c r="E1529" s="15"/>
      <c r="F1529" s="184">
        <f t="shared" si="191"/>
        <v>0</v>
      </c>
    </row>
    <row r="1530" spans="1:6" x14ac:dyDescent="0.3">
      <c r="A1530" s="272"/>
      <c r="B1530" s="276"/>
      <c r="C1530" s="271"/>
      <c r="D1530" s="263"/>
      <c r="E1530" s="15"/>
      <c r="F1530" s="184"/>
    </row>
    <row r="1531" spans="1:6" x14ac:dyDescent="0.3">
      <c r="A1531" s="265">
        <v>4</v>
      </c>
      <c r="B1531" s="262" t="s">
        <v>37</v>
      </c>
      <c r="C1531" s="271"/>
      <c r="D1531" s="263"/>
      <c r="E1531" s="15"/>
      <c r="F1531" s="184"/>
    </row>
    <row r="1532" spans="1:6" x14ac:dyDescent="0.3">
      <c r="A1532" s="519">
        <v>4.0999999999999996</v>
      </c>
      <c r="B1532" s="276" t="s">
        <v>20</v>
      </c>
      <c r="C1532" s="271">
        <v>419.8</v>
      </c>
      <c r="D1532" s="263" t="s">
        <v>9</v>
      </c>
      <c r="E1532" s="15"/>
      <c r="F1532" s="184">
        <f t="shared" ref="F1532:F1541" si="192">ROUND(C1532*E1532,2)</f>
        <v>0</v>
      </c>
    </row>
    <row r="1533" spans="1:6" x14ac:dyDescent="0.3">
      <c r="A1533" s="519">
        <v>4.2</v>
      </c>
      <c r="B1533" s="276" t="s">
        <v>173</v>
      </c>
      <c r="C1533" s="271">
        <v>215.68</v>
      </c>
      <c r="D1533" s="263" t="s">
        <v>9</v>
      </c>
      <c r="E1533" s="15"/>
      <c r="F1533" s="184">
        <f t="shared" si="192"/>
        <v>0</v>
      </c>
    </row>
    <row r="1534" spans="1:6" x14ac:dyDescent="0.3">
      <c r="A1534" s="519">
        <v>4.2</v>
      </c>
      <c r="B1534" s="276" t="s">
        <v>412</v>
      </c>
      <c r="C1534" s="271">
        <v>143.68</v>
      </c>
      <c r="D1534" s="263" t="s">
        <v>9</v>
      </c>
      <c r="E1534" s="15"/>
      <c r="F1534" s="184">
        <f t="shared" si="192"/>
        <v>0</v>
      </c>
    </row>
    <row r="1535" spans="1:6" x14ac:dyDescent="0.3">
      <c r="A1535" s="519">
        <v>4.3</v>
      </c>
      <c r="B1535" s="276" t="s">
        <v>31</v>
      </c>
      <c r="C1535" s="271">
        <v>204.12</v>
      </c>
      <c r="D1535" s="263" t="s">
        <v>9</v>
      </c>
      <c r="E1535" s="15"/>
      <c r="F1535" s="184">
        <f t="shared" si="192"/>
        <v>0</v>
      </c>
    </row>
    <row r="1536" spans="1:6" x14ac:dyDescent="0.3">
      <c r="A1536" s="519">
        <v>4.4000000000000004</v>
      </c>
      <c r="B1536" s="276" t="s">
        <v>23</v>
      </c>
      <c r="C1536" s="271">
        <v>158.12</v>
      </c>
      <c r="D1536" s="263" t="s">
        <v>9</v>
      </c>
      <c r="E1536" s="15"/>
      <c r="F1536" s="184">
        <f t="shared" si="192"/>
        <v>0</v>
      </c>
    </row>
    <row r="1537" spans="1:6" x14ac:dyDescent="0.3">
      <c r="A1537" s="519">
        <v>4.5</v>
      </c>
      <c r="B1537" s="276" t="s">
        <v>24</v>
      </c>
      <c r="C1537" s="271">
        <v>116.6</v>
      </c>
      <c r="D1537" s="263" t="s">
        <v>11</v>
      </c>
      <c r="E1537" s="15"/>
      <c r="F1537" s="184">
        <f t="shared" si="192"/>
        <v>0</v>
      </c>
    </row>
    <row r="1538" spans="1:6" x14ac:dyDescent="0.3">
      <c r="A1538" s="519">
        <v>4.5999999999999996</v>
      </c>
      <c r="B1538" s="276" t="s">
        <v>636</v>
      </c>
      <c r="C1538" s="271">
        <v>47.4</v>
      </c>
      <c r="D1538" s="263" t="s">
        <v>11</v>
      </c>
      <c r="E1538" s="15"/>
      <c r="F1538" s="184">
        <f t="shared" si="192"/>
        <v>0</v>
      </c>
    </row>
    <row r="1539" spans="1:6" x14ac:dyDescent="0.3">
      <c r="A1539" s="519">
        <v>4.7</v>
      </c>
      <c r="B1539" s="276" t="s">
        <v>137</v>
      </c>
      <c r="C1539" s="271">
        <v>181.44</v>
      </c>
      <c r="D1539" s="263" t="s">
        <v>9</v>
      </c>
      <c r="E1539" s="15"/>
      <c r="F1539" s="184">
        <f t="shared" si="192"/>
        <v>0</v>
      </c>
    </row>
    <row r="1540" spans="1:6" x14ac:dyDescent="0.3">
      <c r="A1540" s="519">
        <v>4.8</v>
      </c>
      <c r="B1540" s="276" t="s">
        <v>413</v>
      </c>
      <c r="C1540" s="271">
        <v>42.88</v>
      </c>
      <c r="D1540" s="263" t="s">
        <v>9</v>
      </c>
      <c r="E1540" s="15"/>
      <c r="F1540" s="184">
        <f t="shared" si="192"/>
        <v>0</v>
      </c>
    </row>
    <row r="1541" spans="1:6" ht="26.4" x14ac:dyDescent="0.3">
      <c r="A1541" s="522">
        <v>4.9000000000000004</v>
      </c>
      <c r="B1541" s="378" t="s">
        <v>414</v>
      </c>
      <c r="C1541" s="305">
        <v>147.6</v>
      </c>
      <c r="D1541" s="524" t="s">
        <v>11</v>
      </c>
      <c r="E1541" s="1304"/>
      <c r="F1541" s="286">
        <f t="shared" si="192"/>
        <v>0</v>
      </c>
    </row>
    <row r="1542" spans="1:6" x14ac:dyDescent="0.3">
      <c r="A1542" s="272"/>
      <c r="B1542" s="276"/>
      <c r="C1542" s="271"/>
      <c r="D1542" s="263"/>
      <c r="E1542" s="15"/>
      <c r="F1542" s="184"/>
    </row>
    <row r="1543" spans="1:6" x14ac:dyDescent="0.3">
      <c r="A1543" s="360">
        <v>5</v>
      </c>
      <c r="B1543" s="276" t="s">
        <v>570</v>
      </c>
      <c r="C1543" s="271">
        <v>1</v>
      </c>
      <c r="D1543" s="263" t="s">
        <v>25</v>
      </c>
      <c r="E1543" s="15"/>
      <c r="F1543" s="184">
        <f t="shared" ref="F1543" si="193">ROUND(C1543*E1543,2)</f>
        <v>0</v>
      </c>
    </row>
    <row r="1544" spans="1:6" x14ac:dyDescent="0.3">
      <c r="A1544" s="272"/>
      <c r="B1544" s="276"/>
      <c r="C1544" s="271"/>
      <c r="D1544" s="263"/>
      <c r="E1544" s="15"/>
      <c r="F1544" s="184"/>
    </row>
    <row r="1545" spans="1:6" x14ac:dyDescent="0.3">
      <c r="A1545" s="265">
        <v>6</v>
      </c>
      <c r="B1545" s="262" t="s">
        <v>186</v>
      </c>
      <c r="C1545" s="271"/>
      <c r="D1545" s="263"/>
      <c r="E1545" s="15"/>
      <c r="F1545" s="184"/>
    </row>
    <row r="1546" spans="1:6" x14ac:dyDescent="0.3">
      <c r="A1546" s="519">
        <v>6.1</v>
      </c>
      <c r="B1546" s="276" t="s">
        <v>289</v>
      </c>
      <c r="C1546" s="271">
        <v>128.86000000000001</v>
      </c>
      <c r="D1546" s="263" t="s">
        <v>8</v>
      </c>
      <c r="E1546" s="15"/>
      <c r="F1546" s="184">
        <f t="shared" ref="F1546:F1547" si="194">ROUND(C1546*E1546,2)</f>
        <v>0</v>
      </c>
    </row>
    <row r="1547" spans="1:6" x14ac:dyDescent="0.3">
      <c r="A1547" s="519">
        <v>6.2</v>
      </c>
      <c r="B1547" s="276" t="s">
        <v>290</v>
      </c>
      <c r="C1547" s="271">
        <v>242</v>
      </c>
      <c r="D1547" s="263" t="s">
        <v>143</v>
      </c>
      <c r="E1547" s="15"/>
      <c r="F1547" s="184">
        <f t="shared" si="194"/>
        <v>0</v>
      </c>
    </row>
    <row r="1548" spans="1:6" x14ac:dyDescent="0.3">
      <c r="A1548" s="272"/>
      <c r="B1548" s="276"/>
      <c r="C1548" s="271"/>
      <c r="D1548" s="263"/>
      <c r="E1548" s="15"/>
      <c r="F1548" s="184"/>
    </row>
    <row r="1549" spans="1:6" x14ac:dyDescent="0.3">
      <c r="A1549" s="265">
        <v>7</v>
      </c>
      <c r="B1549" s="262" t="s">
        <v>541</v>
      </c>
      <c r="C1549" s="271"/>
      <c r="D1549" s="263"/>
      <c r="E1549" s="15"/>
      <c r="F1549" s="184"/>
    </row>
    <row r="1550" spans="1:6" x14ac:dyDescent="0.3">
      <c r="A1550" s="519">
        <v>7.1</v>
      </c>
      <c r="B1550" s="276" t="s">
        <v>571</v>
      </c>
      <c r="C1550" s="271">
        <v>1</v>
      </c>
      <c r="D1550" s="263" t="s">
        <v>10</v>
      </c>
      <c r="E1550" s="15"/>
      <c r="F1550" s="184">
        <f t="shared" ref="F1550:F1553" si="195">ROUND(C1550*E1550,2)</f>
        <v>0</v>
      </c>
    </row>
    <row r="1551" spans="1:6" x14ac:dyDescent="0.3">
      <c r="A1551" s="519">
        <v>7.2</v>
      </c>
      <c r="B1551" s="276" t="s">
        <v>572</v>
      </c>
      <c r="C1551" s="271">
        <v>1</v>
      </c>
      <c r="D1551" s="263" t="s">
        <v>10</v>
      </c>
      <c r="E1551" s="15"/>
      <c r="F1551" s="184">
        <f t="shared" si="195"/>
        <v>0</v>
      </c>
    </row>
    <row r="1552" spans="1:6" ht="26.4" x14ac:dyDescent="0.3">
      <c r="A1552" s="519">
        <v>7.3</v>
      </c>
      <c r="B1552" s="277" t="s">
        <v>417</v>
      </c>
      <c r="C1552" s="271">
        <v>1</v>
      </c>
      <c r="D1552" s="263" t="s">
        <v>10</v>
      </c>
      <c r="E1552" s="15"/>
      <c r="F1552" s="184">
        <f t="shared" si="195"/>
        <v>0</v>
      </c>
    </row>
    <row r="1553" spans="1:6" x14ac:dyDescent="0.3">
      <c r="A1553" s="519">
        <v>7.4</v>
      </c>
      <c r="B1553" s="277" t="s">
        <v>573</v>
      </c>
      <c r="C1553" s="271">
        <v>1</v>
      </c>
      <c r="D1553" s="263" t="s">
        <v>10</v>
      </c>
      <c r="E1553" s="15"/>
      <c r="F1553" s="184">
        <f t="shared" si="195"/>
        <v>0</v>
      </c>
    </row>
    <row r="1554" spans="1:6" x14ac:dyDescent="0.3">
      <c r="A1554" s="272"/>
      <c r="B1554" s="276"/>
      <c r="C1554" s="271"/>
      <c r="D1554" s="263"/>
      <c r="E1554" s="15"/>
      <c r="F1554" s="184"/>
    </row>
    <row r="1555" spans="1:6" ht="26.4" x14ac:dyDescent="0.3">
      <c r="A1555" s="265">
        <v>8</v>
      </c>
      <c r="B1555" s="127" t="s">
        <v>542</v>
      </c>
      <c r="C1555" s="271"/>
      <c r="D1555" s="263"/>
      <c r="E1555" s="15"/>
      <c r="F1555" s="184"/>
    </row>
    <row r="1556" spans="1:6" x14ac:dyDescent="0.3">
      <c r="A1556" s="519">
        <v>8.1</v>
      </c>
      <c r="B1556" s="276" t="s">
        <v>248</v>
      </c>
      <c r="C1556" s="271">
        <v>71.900000000000006</v>
      </c>
      <c r="D1556" s="263" t="s">
        <v>11</v>
      </c>
      <c r="E1556" s="15"/>
      <c r="F1556" s="184">
        <f t="shared" ref="F1556:F1565" si="196">ROUND(C1556*E1556,2)</f>
        <v>0</v>
      </c>
    </row>
    <row r="1557" spans="1:6" x14ac:dyDescent="0.3">
      <c r="A1557" s="519">
        <v>8.1999999999999993</v>
      </c>
      <c r="B1557" s="276" t="s">
        <v>574</v>
      </c>
      <c r="C1557" s="271">
        <v>17.37</v>
      </c>
      <c r="D1557" s="263" t="s">
        <v>11</v>
      </c>
      <c r="E1557" s="15"/>
      <c r="F1557" s="184">
        <f t="shared" si="196"/>
        <v>0</v>
      </c>
    </row>
    <row r="1558" spans="1:6" x14ac:dyDescent="0.3">
      <c r="A1558" s="519">
        <v>8.3000000000000007</v>
      </c>
      <c r="B1558" s="276" t="s">
        <v>575</v>
      </c>
      <c r="C1558" s="271">
        <v>10</v>
      </c>
      <c r="D1558" s="263" t="s">
        <v>10</v>
      </c>
      <c r="E1558" s="15"/>
      <c r="F1558" s="184">
        <f t="shared" si="196"/>
        <v>0</v>
      </c>
    </row>
    <row r="1559" spans="1:6" x14ac:dyDescent="0.3">
      <c r="A1559" s="519">
        <v>8.4</v>
      </c>
      <c r="B1559" s="276" t="s">
        <v>576</v>
      </c>
      <c r="C1559" s="271">
        <v>2</v>
      </c>
      <c r="D1559" s="263" t="s">
        <v>10</v>
      </c>
      <c r="E1559" s="15"/>
      <c r="F1559" s="184">
        <f t="shared" si="196"/>
        <v>0</v>
      </c>
    </row>
    <row r="1560" spans="1:6" x14ac:dyDescent="0.3">
      <c r="A1560" s="519">
        <v>8.5</v>
      </c>
      <c r="B1560" s="276" t="s">
        <v>577</v>
      </c>
      <c r="C1560" s="271">
        <v>1</v>
      </c>
      <c r="D1560" s="263" t="s">
        <v>10</v>
      </c>
      <c r="E1560" s="15"/>
      <c r="F1560" s="184">
        <f t="shared" si="196"/>
        <v>0</v>
      </c>
    </row>
    <row r="1561" spans="1:6" x14ac:dyDescent="0.3">
      <c r="A1561" s="519">
        <v>8.6</v>
      </c>
      <c r="B1561" s="276" t="s">
        <v>578</v>
      </c>
      <c r="C1561" s="271">
        <v>5</v>
      </c>
      <c r="D1561" s="263" t="s">
        <v>10</v>
      </c>
      <c r="E1561" s="15"/>
      <c r="F1561" s="184">
        <f t="shared" si="196"/>
        <v>0</v>
      </c>
    </row>
    <row r="1562" spans="1:6" x14ac:dyDescent="0.3">
      <c r="A1562" s="519">
        <v>8.6999999999999993</v>
      </c>
      <c r="B1562" s="276" t="s">
        <v>579</v>
      </c>
      <c r="C1562" s="271">
        <v>3</v>
      </c>
      <c r="D1562" s="263" t="s">
        <v>10</v>
      </c>
      <c r="E1562" s="15"/>
      <c r="F1562" s="184">
        <f t="shared" si="196"/>
        <v>0</v>
      </c>
    </row>
    <row r="1563" spans="1:6" ht="26.4" x14ac:dyDescent="0.3">
      <c r="A1563" s="519">
        <v>8.8000000000000007</v>
      </c>
      <c r="B1563" s="277" t="s">
        <v>580</v>
      </c>
      <c r="C1563" s="271">
        <v>4</v>
      </c>
      <c r="D1563" s="263" t="s">
        <v>10</v>
      </c>
      <c r="E1563" s="15"/>
      <c r="F1563" s="184">
        <f t="shared" si="196"/>
        <v>0</v>
      </c>
    </row>
    <row r="1564" spans="1:6" ht="26.4" x14ac:dyDescent="0.3">
      <c r="A1564" s="519">
        <v>8.9</v>
      </c>
      <c r="B1564" s="534" t="s">
        <v>581</v>
      </c>
      <c r="C1564" s="271">
        <v>4</v>
      </c>
      <c r="D1564" s="263" t="s">
        <v>10</v>
      </c>
      <c r="E1564" s="15"/>
      <c r="F1564" s="184">
        <f t="shared" si="196"/>
        <v>0</v>
      </c>
    </row>
    <row r="1565" spans="1:6" x14ac:dyDescent="0.3">
      <c r="A1565" s="521">
        <v>8.1</v>
      </c>
      <c r="B1565" s="276" t="s">
        <v>432</v>
      </c>
      <c r="C1565" s="271">
        <v>10</v>
      </c>
      <c r="D1565" s="263" t="s">
        <v>10</v>
      </c>
      <c r="E1565" s="15"/>
      <c r="F1565" s="184">
        <f t="shared" si="196"/>
        <v>0</v>
      </c>
    </row>
    <row r="1566" spans="1:6" x14ac:dyDescent="0.3">
      <c r="A1566" s="272"/>
      <c r="B1566" s="276"/>
      <c r="C1566" s="271"/>
      <c r="D1566" s="263"/>
      <c r="E1566" s="15"/>
      <c r="F1566" s="184"/>
    </row>
    <row r="1567" spans="1:6" x14ac:dyDescent="0.3">
      <c r="A1567" s="525">
        <v>8.1199999999999992</v>
      </c>
      <c r="B1567" s="262" t="s">
        <v>582</v>
      </c>
      <c r="C1567" s="271"/>
      <c r="D1567" s="263"/>
      <c r="E1567" s="15"/>
      <c r="F1567" s="184"/>
    </row>
    <row r="1568" spans="1:6" x14ac:dyDescent="0.3">
      <c r="A1568" s="291" t="s">
        <v>583</v>
      </c>
      <c r="B1568" s="276" t="s">
        <v>164</v>
      </c>
      <c r="C1568" s="271">
        <v>76.02</v>
      </c>
      <c r="D1568" s="263" t="s">
        <v>584</v>
      </c>
      <c r="E1568" s="15"/>
      <c r="F1568" s="184">
        <f t="shared" ref="F1568:F1571" si="197">ROUND(C1568*E1568,2)</f>
        <v>0</v>
      </c>
    </row>
    <row r="1569" spans="1:6" x14ac:dyDescent="0.3">
      <c r="A1569" s="291" t="s">
        <v>585</v>
      </c>
      <c r="B1569" s="276" t="s">
        <v>435</v>
      </c>
      <c r="C1569" s="271">
        <v>1.3</v>
      </c>
      <c r="D1569" s="263" t="s">
        <v>8</v>
      </c>
      <c r="E1569" s="15"/>
      <c r="F1569" s="184">
        <f t="shared" si="197"/>
        <v>0</v>
      </c>
    </row>
    <row r="1570" spans="1:6" x14ac:dyDescent="0.3">
      <c r="A1570" s="291" t="s">
        <v>586</v>
      </c>
      <c r="B1570" s="276" t="s">
        <v>437</v>
      </c>
      <c r="C1570" s="271">
        <v>68.59</v>
      </c>
      <c r="D1570" s="263" t="s">
        <v>6</v>
      </c>
      <c r="E1570" s="15"/>
      <c r="F1570" s="184">
        <f t="shared" si="197"/>
        <v>0</v>
      </c>
    </row>
    <row r="1571" spans="1:6" ht="26.4" x14ac:dyDescent="0.3">
      <c r="A1571" s="291" t="s">
        <v>587</v>
      </c>
      <c r="B1571" s="533" t="s">
        <v>786</v>
      </c>
      <c r="C1571" s="271">
        <v>8.92</v>
      </c>
      <c r="D1571" s="263" t="s">
        <v>18</v>
      </c>
      <c r="E1571" s="15"/>
      <c r="F1571" s="184">
        <f t="shared" si="197"/>
        <v>0</v>
      </c>
    </row>
    <row r="1572" spans="1:6" x14ac:dyDescent="0.3">
      <c r="A1572" s="272"/>
      <c r="B1572" s="276"/>
      <c r="C1572" s="271"/>
      <c r="D1572" s="263"/>
      <c r="E1572" s="15"/>
      <c r="F1572" s="184"/>
    </row>
    <row r="1573" spans="1:6" x14ac:dyDescent="0.3">
      <c r="A1573" s="265">
        <v>9</v>
      </c>
      <c r="B1573" s="262" t="s">
        <v>544</v>
      </c>
      <c r="C1573" s="271"/>
      <c r="D1573" s="263"/>
      <c r="E1573" s="15"/>
      <c r="F1573" s="184"/>
    </row>
    <row r="1574" spans="1:6" x14ac:dyDescent="0.3">
      <c r="A1574" s="296"/>
      <c r="B1574" s="276"/>
      <c r="C1574" s="271"/>
      <c r="D1574" s="263"/>
      <c r="E1574" s="15"/>
      <c r="F1574" s="184"/>
    </row>
    <row r="1575" spans="1:6" x14ac:dyDescent="0.3">
      <c r="A1575" s="369">
        <v>9.1</v>
      </c>
      <c r="B1575" s="398" t="s">
        <v>95</v>
      </c>
      <c r="C1575" s="399">
        <v>1</v>
      </c>
      <c r="D1575" s="526" t="s">
        <v>25</v>
      </c>
      <c r="E1575" s="15"/>
      <c r="F1575" s="184">
        <f t="shared" ref="F1575" si="198">ROUND(C1575*E1575,2)</f>
        <v>0</v>
      </c>
    </row>
    <row r="1576" spans="1:6" x14ac:dyDescent="0.3">
      <c r="A1576" s="296"/>
      <c r="B1576" s="401"/>
      <c r="C1576" s="399"/>
      <c r="D1576" s="526"/>
      <c r="E1576" s="15"/>
      <c r="F1576" s="184"/>
    </row>
    <row r="1577" spans="1:6" ht="26.4" x14ac:dyDescent="0.3">
      <c r="A1577" s="369">
        <v>9.1999999999999993</v>
      </c>
      <c r="B1577" s="407" t="s">
        <v>440</v>
      </c>
      <c r="C1577" s="399">
        <v>1</v>
      </c>
      <c r="D1577" s="526" t="s">
        <v>25</v>
      </c>
      <c r="E1577" s="15"/>
      <c r="F1577" s="184">
        <f t="shared" ref="F1577" si="199">ROUND(C1577*E1577,2)</f>
        <v>0</v>
      </c>
    </row>
    <row r="1578" spans="1:6" x14ac:dyDescent="0.3">
      <c r="A1578" s="296"/>
      <c r="B1578" s="401"/>
      <c r="C1578" s="399"/>
      <c r="D1578" s="403"/>
      <c r="E1578" s="15"/>
      <c r="F1578" s="184"/>
    </row>
    <row r="1579" spans="1:6" x14ac:dyDescent="0.3">
      <c r="A1579" s="404">
        <v>9.3000000000000007</v>
      </c>
      <c r="B1579" s="405" t="s">
        <v>545</v>
      </c>
      <c r="C1579" s="399"/>
      <c r="D1579" s="403"/>
      <c r="E1579" s="15"/>
      <c r="F1579" s="184"/>
    </row>
    <row r="1580" spans="1:6" x14ac:dyDescent="0.3">
      <c r="A1580" s="406" t="s">
        <v>519</v>
      </c>
      <c r="B1580" s="398" t="s">
        <v>442</v>
      </c>
      <c r="C1580" s="399">
        <v>1.45</v>
      </c>
      <c r="D1580" s="400" t="s">
        <v>8</v>
      </c>
      <c r="E1580" s="15"/>
      <c r="F1580" s="184">
        <f t="shared" ref="F1580:F1586" si="200">ROUND(C1580*E1580,2)</f>
        <v>0</v>
      </c>
    </row>
    <row r="1581" spans="1:6" x14ac:dyDescent="0.3">
      <c r="A1581" s="406" t="s">
        <v>521</v>
      </c>
      <c r="B1581" s="398" t="s">
        <v>444</v>
      </c>
      <c r="C1581" s="399">
        <v>0.32</v>
      </c>
      <c r="D1581" s="400" t="s">
        <v>8</v>
      </c>
      <c r="E1581" s="15"/>
      <c r="F1581" s="184">
        <f t="shared" si="200"/>
        <v>0</v>
      </c>
    </row>
    <row r="1582" spans="1:6" x14ac:dyDescent="0.3">
      <c r="A1582" s="406" t="s">
        <v>523</v>
      </c>
      <c r="B1582" s="407" t="s">
        <v>446</v>
      </c>
      <c r="C1582" s="399">
        <v>0.18</v>
      </c>
      <c r="D1582" s="400" t="s">
        <v>8</v>
      </c>
      <c r="E1582" s="15"/>
      <c r="F1582" s="184">
        <f t="shared" si="200"/>
        <v>0</v>
      </c>
    </row>
    <row r="1583" spans="1:6" x14ac:dyDescent="0.3">
      <c r="A1583" s="406" t="s">
        <v>525</v>
      </c>
      <c r="B1583" s="398" t="s">
        <v>448</v>
      </c>
      <c r="C1583" s="399">
        <v>0.11</v>
      </c>
      <c r="D1583" s="400" t="s">
        <v>8</v>
      </c>
      <c r="E1583" s="15"/>
      <c r="F1583" s="184">
        <f t="shared" si="200"/>
        <v>0</v>
      </c>
    </row>
    <row r="1584" spans="1:6" x14ac:dyDescent="0.3">
      <c r="A1584" s="406" t="s">
        <v>527</v>
      </c>
      <c r="B1584" s="398" t="s">
        <v>450</v>
      </c>
      <c r="C1584" s="399">
        <v>0.37</v>
      </c>
      <c r="D1584" s="400" t="s">
        <v>8</v>
      </c>
      <c r="E1584" s="15"/>
      <c r="F1584" s="184">
        <f t="shared" si="200"/>
        <v>0</v>
      </c>
    </row>
    <row r="1585" spans="1:6" x14ac:dyDescent="0.3">
      <c r="A1585" s="406" t="s">
        <v>588</v>
      </c>
      <c r="B1585" s="398" t="s">
        <v>452</v>
      </c>
      <c r="C1585" s="399">
        <v>0.12</v>
      </c>
      <c r="D1585" s="400" t="s">
        <v>8</v>
      </c>
      <c r="E1585" s="15"/>
      <c r="F1585" s="184">
        <f t="shared" si="200"/>
        <v>0</v>
      </c>
    </row>
    <row r="1586" spans="1:6" x14ac:dyDescent="0.3">
      <c r="A1586" s="406" t="s">
        <v>589</v>
      </c>
      <c r="B1586" s="398" t="s">
        <v>454</v>
      </c>
      <c r="C1586" s="399">
        <v>0.81</v>
      </c>
      <c r="D1586" s="400" t="s">
        <v>8</v>
      </c>
      <c r="E1586" s="15"/>
      <c r="F1586" s="184">
        <f t="shared" si="200"/>
        <v>0</v>
      </c>
    </row>
    <row r="1587" spans="1:6" x14ac:dyDescent="0.3">
      <c r="A1587" s="296"/>
      <c r="B1587" s="401"/>
      <c r="C1587" s="399"/>
      <c r="D1587" s="403"/>
      <c r="E1587" s="15"/>
      <c r="F1587" s="184"/>
    </row>
    <row r="1588" spans="1:6" x14ac:dyDescent="0.3">
      <c r="A1588" s="404">
        <v>9.4</v>
      </c>
      <c r="B1588" s="405" t="s">
        <v>199</v>
      </c>
      <c r="C1588" s="399"/>
      <c r="D1588" s="403"/>
      <c r="E1588" s="15"/>
      <c r="F1588" s="184"/>
    </row>
    <row r="1589" spans="1:6" x14ac:dyDescent="0.3">
      <c r="A1589" s="406" t="s">
        <v>529</v>
      </c>
      <c r="B1589" s="17" t="s">
        <v>456</v>
      </c>
      <c r="C1589" s="399">
        <v>4.82</v>
      </c>
      <c r="D1589" s="526" t="s">
        <v>9</v>
      </c>
      <c r="E1589" s="15"/>
      <c r="F1589" s="184">
        <f t="shared" ref="F1589:F1590" si="201">ROUND(C1589*E1589,2)</f>
        <v>0</v>
      </c>
    </row>
    <row r="1590" spans="1:6" x14ac:dyDescent="0.3">
      <c r="A1590" s="406" t="s">
        <v>530</v>
      </c>
      <c r="B1590" s="17" t="s">
        <v>458</v>
      </c>
      <c r="C1590" s="399">
        <v>22.69</v>
      </c>
      <c r="D1590" s="526" t="s">
        <v>9</v>
      </c>
      <c r="E1590" s="15"/>
      <c r="F1590" s="184">
        <f t="shared" si="201"/>
        <v>0</v>
      </c>
    </row>
    <row r="1591" spans="1:6" x14ac:dyDescent="0.3">
      <c r="A1591" s="296"/>
      <c r="B1591" s="401"/>
      <c r="C1591" s="399"/>
      <c r="D1591" s="403"/>
      <c r="E1591" s="15"/>
      <c r="F1591" s="184"/>
    </row>
    <row r="1592" spans="1:6" x14ac:dyDescent="0.3">
      <c r="A1592" s="404">
        <v>9.5</v>
      </c>
      <c r="B1592" s="405" t="s">
        <v>37</v>
      </c>
      <c r="C1592" s="399"/>
      <c r="D1592" s="403"/>
      <c r="E1592" s="15"/>
      <c r="F1592" s="184"/>
    </row>
    <row r="1593" spans="1:6" x14ac:dyDescent="0.3">
      <c r="A1593" s="406" t="s">
        <v>531</v>
      </c>
      <c r="B1593" s="398" t="s">
        <v>20</v>
      </c>
      <c r="C1593" s="399">
        <v>9.77</v>
      </c>
      <c r="D1593" s="526" t="s">
        <v>9</v>
      </c>
      <c r="E1593" s="15"/>
      <c r="F1593" s="184">
        <f t="shared" ref="F1593:F1603" si="202">ROUND(C1593*E1593,2)</f>
        <v>0</v>
      </c>
    </row>
    <row r="1594" spans="1:6" x14ac:dyDescent="0.3">
      <c r="A1594" s="406" t="s">
        <v>532</v>
      </c>
      <c r="B1594" s="398" t="s">
        <v>22</v>
      </c>
      <c r="C1594" s="399">
        <v>26.04</v>
      </c>
      <c r="D1594" s="526" t="s">
        <v>9</v>
      </c>
      <c r="E1594" s="15"/>
      <c r="F1594" s="184">
        <f t="shared" si="202"/>
        <v>0</v>
      </c>
    </row>
    <row r="1595" spans="1:6" x14ac:dyDescent="0.3">
      <c r="A1595" s="406" t="s">
        <v>533</v>
      </c>
      <c r="B1595" s="398" t="s">
        <v>31</v>
      </c>
      <c r="C1595" s="399">
        <v>20.94</v>
      </c>
      <c r="D1595" s="526" t="s">
        <v>9</v>
      </c>
      <c r="E1595" s="15"/>
      <c r="F1595" s="184">
        <f t="shared" si="202"/>
        <v>0</v>
      </c>
    </row>
    <row r="1596" spans="1:6" x14ac:dyDescent="0.3">
      <c r="A1596" s="406" t="s">
        <v>590</v>
      </c>
      <c r="B1596" s="398" t="s">
        <v>463</v>
      </c>
      <c r="C1596" s="399">
        <v>9.6199999999999992</v>
      </c>
      <c r="D1596" s="526" t="s">
        <v>9</v>
      </c>
      <c r="E1596" s="15"/>
      <c r="F1596" s="184">
        <f t="shared" si="202"/>
        <v>0</v>
      </c>
    </row>
    <row r="1597" spans="1:6" x14ac:dyDescent="0.3">
      <c r="A1597" s="406" t="s">
        <v>591</v>
      </c>
      <c r="B1597" s="398" t="s">
        <v>24</v>
      </c>
      <c r="C1597" s="399">
        <v>47.6</v>
      </c>
      <c r="D1597" s="403" t="s">
        <v>11</v>
      </c>
      <c r="E1597" s="15"/>
      <c r="F1597" s="184">
        <f t="shared" si="202"/>
        <v>0</v>
      </c>
    </row>
    <row r="1598" spans="1:6" x14ac:dyDescent="0.3">
      <c r="A1598" s="406" t="s">
        <v>592</v>
      </c>
      <c r="B1598" s="398" t="s">
        <v>35</v>
      </c>
      <c r="C1598" s="399">
        <v>2.02</v>
      </c>
      <c r="D1598" s="403" t="s">
        <v>11</v>
      </c>
      <c r="E1598" s="15"/>
      <c r="F1598" s="184">
        <f t="shared" si="202"/>
        <v>0</v>
      </c>
    </row>
    <row r="1599" spans="1:6" x14ac:dyDescent="0.3">
      <c r="A1599" s="406" t="s">
        <v>593</v>
      </c>
      <c r="B1599" s="398" t="s">
        <v>80</v>
      </c>
      <c r="C1599" s="399">
        <v>10.1</v>
      </c>
      <c r="D1599" s="403" t="s">
        <v>11</v>
      </c>
      <c r="E1599" s="15"/>
      <c r="F1599" s="184">
        <f t="shared" si="202"/>
        <v>0</v>
      </c>
    </row>
    <row r="1600" spans="1:6" x14ac:dyDescent="0.3">
      <c r="A1600" s="408" t="s">
        <v>594</v>
      </c>
      <c r="B1600" s="409" t="s">
        <v>468</v>
      </c>
      <c r="C1600" s="410">
        <v>6.02</v>
      </c>
      <c r="D1600" s="655" t="s">
        <v>11</v>
      </c>
      <c r="E1600" s="1304"/>
      <c r="F1600" s="286">
        <f t="shared" si="202"/>
        <v>0</v>
      </c>
    </row>
    <row r="1601" spans="1:6" x14ac:dyDescent="0.3">
      <c r="A1601" s="406" t="s">
        <v>595</v>
      </c>
      <c r="B1601" s="398" t="s">
        <v>470</v>
      </c>
      <c r="C1601" s="399">
        <v>10.58</v>
      </c>
      <c r="D1601" s="526" t="s">
        <v>9</v>
      </c>
      <c r="E1601" s="15"/>
      <c r="F1601" s="184">
        <f t="shared" si="202"/>
        <v>0</v>
      </c>
    </row>
    <row r="1602" spans="1:6" x14ac:dyDescent="0.3">
      <c r="A1602" s="406" t="s">
        <v>596</v>
      </c>
      <c r="B1602" s="398" t="s">
        <v>472</v>
      </c>
      <c r="C1602" s="399">
        <v>2.84</v>
      </c>
      <c r="D1602" s="526" t="s">
        <v>9</v>
      </c>
      <c r="E1602" s="15"/>
      <c r="F1602" s="184">
        <f t="shared" si="202"/>
        <v>0</v>
      </c>
    </row>
    <row r="1603" spans="1:6" x14ac:dyDescent="0.3">
      <c r="A1603" s="406" t="s">
        <v>597</v>
      </c>
      <c r="B1603" s="398" t="s">
        <v>474</v>
      </c>
      <c r="C1603" s="399">
        <v>44.14</v>
      </c>
      <c r="D1603" s="526" t="s">
        <v>9</v>
      </c>
      <c r="E1603" s="15"/>
      <c r="F1603" s="184">
        <f t="shared" si="202"/>
        <v>0</v>
      </c>
    </row>
    <row r="1604" spans="1:6" x14ac:dyDescent="0.3">
      <c r="A1604" s="296"/>
      <c r="B1604" s="401"/>
      <c r="C1604" s="399"/>
      <c r="D1604" s="403"/>
      <c r="E1604" s="15"/>
      <c r="F1604" s="184"/>
    </row>
    <row r="1605" spans="1:6" ht="26.4" x14ac:dyDescent="0.3">
      <c r="A1605" s="369">
        <v>9.6</v>
      </c>
      <c r="B1605" s="407" t="s">
        <v>475</v>
      </c>
      <c r="C1605" s="399">
        <v>5.3</v>
      </c>
      <c r="D1605" s="526" t="s">
        <v>9</v>
      </c>
      <c r="E1605" s="15"/>
      <c r="F1605" s="184">
        <f t="shared" ref="F1605" si="203">ROUND(C1605*E1605,2)</f>
        <v>0</v>
      </c>
    </row>
    <row r="1606" spans="1:6" x14ac:dyDescent="0.3">
      <c r="A1606" s="296"/>
      <c r="B1606" s="401"/>
      <c r="C1606" s="399"/>
      <c r="D1606" s="526"/>
      <c r="E1606" s="15"/>
      <c r="F1606" s="184"/>
    </row>
    <row r="1607" spans="1:6" x14ac:dyDescent="0.3">
      <c r="A1607" s="369">
        <v>9.6999999999999993</v>
      </c>
      <c r="B1607" s="398" t="s">
        <v>476</v>
      </c>
      <c r="C1607" s="399">
        <v>6.06</v>
      </c>
      <c r="D1607" s="526" t="s">
        <v>9</v>
      </c>
      <c r="E1607" s="15"/>
      <c r="F1607" s="184">
        <f t="shared" ref="F1607" si="204">ROUND(C1607*E1607,2)</f>
        <v>0</v>
      </c>
    </row>
    <row r="1608" spans="1:6" x14ac:dyDescent="0.3">
      <c r="A1608" s="296"/>
      <c r="B1608" s="401"/>
      <c r="C1608" s="399"/>
      <c r="D1608" s="403"/>
      <c r="E1608" s="15"/>
      <c r="F1608" s="184"/>
    </row>
    <row r="1609" spans="1:6" x14ac:dyDescent="0.3">
      <c r="A1609" s="404">
        <v>9.8000000000000007</v>
      </c>
      <c r="B1609" s="412" t="s">
        <v>546</v>
      </c>
      <c r="C1609" s="399"/>
      <c r="D1609" s="403"/>
      <c r="E1609" s="15"/>
      <c r="F1609" s="184"/>
    </row>
    <row r="1610" spans="1:6" x14ac:dyDescent="0.3">
      <c r="A1610" s="406" t="s">
        <v>598</v>
      </c>
      <c r="B1610" s="398" t="s">
        <v>478</v>
      </c>
      <c r="C1610" s="399">
        <v>15.2</v>
      </c>
      <c r="D1610" s="403" t="s">
        <v>11</v>
      </c>
      <c r="E1610" s="15"/>
      <c r="F1610" s="184">
        <f t="shared" ref="F1610:F1612" si="205">ROUND(C1610*E1610,2)</f>
        <v>0</v>
      </c>
    </row>
    <row r="1611" spans="1:6" x14ac:dyDescent="0.3">
      <c r="A1611" s="406" t="s">
        <v>599</v>
      </c>
      <c r="B1611" s="407" t="s">
        <v>480</v>
      </c>
      <c r="C1611" s="399">
        <v>1</v>
      </c>
      <c r="D1611" s="414" t="s">
        <v>10</v>
      </c>
      <c r="E1611" s="15"/>
      <c r="F1611" s="184">
        <f t="shared" si="205"/>
        <v>0</v>
      </c>
    </row>
    <row r="1612" spans="1:6" x14ac:dyDescent="0.3">
      <c r="A1612" s="406" t="s">
        <v>600</v>
      </c>
      <c r="B1612" s="398" t="s">
        <v>482</v>
      </c>
      <c r="C1612" s="529">
        <v>1</v>
      </c>
      <c r="D1612" s="414" t="s">
        <v>10</v>
      </c>
      <c r="E1612" s="15"/>
      <c r="F1612" s="184">
        <f t="shared" si="205"/>
        <v>0</v>
      </c>
    </row>
    <row r="1613" spans="1:6" x14ac:dyDescent="0.3">
      <c r="A1613" s="296"/>
      <c r="B1613" s="401"/>
      <c r="C1613" s="399"/>
      <c r="D1613" s="403"/>
      <c r="E1613" s="15"/>
      <c r="F1613" s="184"/>
    </row>
    <row r="1614" spans="1:6" x14ac:dyDescent="0.3">
      <c r="A1614" s="404">
        <v>9.9</v>
      </c>
      <c r="B1614" s="415" t="s">
        <v>547</v>
      </c>
      <c r="C1614" s="399"/>
      <c r="D1614" s="403"/>
      <c r="E1614" s="15"/>
      <c r="F1614" s="184"/>
    </row>
    <row r="1615" spans="1:6" x14ac:dyDescent="0.3">
      <c r="A1615" s="406" t="s">
        <v>601</v>
      </c>
      <c r="B1615" s="407" t="s">
        <v>484</v>
      </c>
      <c r="C1615" s="399">
        <v>23.25</v>
      </c>
      <c r="D1615" s="403" t="s">
        <v>12</v>
      </c>
      <c r="E1615" s="15"/>
      <c r="F1615" s="184">
        <f t="shared" ref="F1615:F1616" si="206">ROUND(C1615*E1615,2)</f>
        <v>0</v>
      </c>
    </row>
    <row r="1616" spans="1:6" x14ac:dyDescent="0.3">
      <c r="A1616" s="406" t="s">
        <v>602</v>
      </c>
      <c r="B1616" s="398" t="s">
        <v>486</v>
      </c>
      <c r="C1616" s="529">
        <v>1</v>
      </c>
      <c r="D1616" s="414" t="s">
        <v>10</v>
      </c>
      <c r="E1616" s="15"/>
      <c r="F1616" s="184">
        <f t="shared" si="206"/>
        <v>0</v>
      </c>
    </row>
    <row r="1617" spans="1:6" x14ac:dyDescent="0.3">
      <c r="A1617" s="296"/>
      <c r="B1617" s="416"/>
      <c r="C1617" s="399"/>
      <c r="D1617" s="351"/>
      <c r="E1617" s="15"/>
      <c r="F1617" s="184"/>
    </row>
    <row r="1618" spans="1:6" x14ac:dyDescent="0.3">
      <c r="A1618" s="417">
        <v>9.1</v>
      </c>
      <c r="B1618" s="415" t="s">
        <v>1568</v>
      </c>
      <c r="C1618" s="399"/>
      <c r="D1618" s="351"/>
      <c r="E1618" s="15"/>
      <c r="F1618" s="184"/>
    </row>
    <row r="1619" spans="1:6" x14ac:dyDescent="0.3">
      <c r="A1619" s="406" t="s">
        <v>603</v>
      </c>
      <c r="B1619" s="398" t="s">
        <v>97</v>
      </c>
      <c r="C1619" s="529">
        <v>1</v>
      </c>
      <c r="D1619" s="414" t="s">
        <v>10</v>
      </c>
      <c r="E1619" s="15"/>
      <c r="F1619" s="184">
        <f t="shared" ref="F1619:F1631" si="207">ROUND(C1619*E1619,2)</f>
        <v>0</v>
      </c>
    </row>
    <row r="1620" spans="1:6" x14ac:dyDescent="0.3">
      <c r="A1620" s="406" t="s">
        <v>604</v>
      </c>
      <c r="B1620" s="398" t="s">
        <v>489</v>
      </c>
      <c r="C1620" s="529">
        <v>1</v>
      </c>
      <c r="D1620" s="414" t="s">
        <v>10</v>
      </c>
      <c r="E1620" s="15"/>
      <c r="F1620" s="184">
        <f t="shared" si="207"/>
        <v>0</v>
      </c>
    </row>
    <row r="1621" spans="1:6" x14ac:dyDescent="0.3">
      <c r="A1621" s="406" t="s">
        <v>605</v>
      </c>
      <c r="B1621" s="398" t="s">
        <v>285</v>
      </c>
      <c r="C1621" s="529">
        <v>1</v>
      </c>
      <c r="D1621" s="414" t="s">
        <v>10</v>
      </c>
      <c r="E1621" s="15"/>
      <c r="F1621" s="184">
        <f t="shared" si="207"/>
        <v>0</v>
      </c>
    </row>
    <row r="1622" spans="1:6" x14ac:dyDescent="0.3">
      <c r="A1622" s="406" t="s">
        <v>606</v>
      </c>
      <c r="B1622" s="398" t="s">
        <v>96</v>
      </c>
      <c r="C1622" s="529">
        <v>1</v>
      </c>
      <c r="D1622" s="414" t="s">
        <v>10</v>
      </c>
      <c r="E1622" s="15"/>
      <c r="F1622" s="184">
        <f t="shared" si="207"/>
        <v>0</v>
      </c>
    </row>
    <row r="1623" spans="1:6" x14ac:dyDescent="0.3">
      <c r="A1623" s="406" t="s">
        <v>607</v>
      </c>
      <c r="B1623" s="398" t="s">
        <v>493</v>
      </c>
      <c r="C1623" s="413">
        <v>1</v>
      </c>
      <c r="D1623" s="414" t="s">
        <v>10</v>
      </c>
      <c r="E1623" s="15"/>
      <c r="F1623" s="184">
        <f t="shared" si="207"/>
        <v>0</v>
      </c>
    </row>
    <row r="1624" spans="1:6" x14ac:dyDescent="0.3">
      <c r="A1624" s="406" t="s">
        <v>608</v>
      </c>
      <c r="B1624" s="398" t="s">
        <v>495</v>
      </c>
      <c r="C1624" s="413">
        <v>1</v>
      </c>
      <c r="D1624" s="414" t="s">
        <v>10</v>
      </c>
      <c r="E1624" s="15"/>
      <c r="F1624" s="184">
        <f t="shared" si="207"/>
        <v>0</v>
      </c>
    </row>
    <row r="1625" spans="1:6" x14ac:dyDescent="0.3">
      <c r="A1625" s="406" t="s">
        <v>609</v>
      </c>
      <c r="B1625" s="398" t="s">
        <v>497</v>
      </c>
      <c r="C1625" s="529">
        <v>1</v>
      </c>
      <c r="D1625" s="414" t="s">
        <v>10</v>
      </c>
      <c r="E1625" s="15"/>
      <c r="F1625" s="184">
        <f t="shared" si="207"/>
        <v>0</v>
      </c>
    </row>
    <row r="1626" spans="1:6" x14ac:dyDescent="0.3">
      <c r="A1626" s="406" t="s">
        <v>610</v>
      </c>
      <c r="B1626" s="398" t="s">
        <v>499</v>
      </c>
      <c r="C1626" s="529">
        <v>1</v>
      </c>
      <c r="D1626" s="414" t="s">
        <v>10</v>
      </c>
      <c r="E1626" s="15"/>
      <c r="F1626" s="184">
        <f t="shared" si="207"/>
        <v>0</v>
      </c>
    </row>
    <row r="1627" spans="1:6" x14ac:dyDescent="0.3">
      <c r="A1627" s="406" t="s">
        <v>611</v>
      </c>
      <c r="B1627" s="398" t="s">
        <v>82</v>
      </c>
      <c r="C1627" s="529">
        <v>1</v>
      </c>
      <c r="D1627" s="530" t="s">
        <v>25</v>
      </c>
      <c r="E1627" s="15"/>
      <c r="F1627" s="184">
        <f t="shared" si="207"/>
        <v>0</v>
      </c>
    </row>
    <row r="1628" spans="1:6" x14ac:dyDescent="0.3">
      <c r="A1628" s="406" t="s">
        <v>612</v>
      </c>
      <c r="B1628" s="398" t="s">
        <v>113</v>
      </c>
      <c r="C1628" s="529">
        <v>1</v>
      </c>
      <c r="D1628" s="530" t="s">
        <v>25</v>
      </c>
      <c r="E1628" s="15"/>
      <c r="F1628" s="184">
        <f t="shared" si="207"/>
        <v>0</v>
      </c>
    </row>
    <row r="1629" spans="1:6" x14ac:dyDescent="0.3">
      <c r="A1629" s="406" t="s">
        <v>613</v>
      </c>
      <c r="B1629" s="398" t="s">
        <v>503</v>
      </c>
      <c r="C1629" s="529">
        <v>2</v>
      </c>
      <c r="D1629" s="414" t="s">
        <v>10</v>
      </c>
      <c r="E1629" s="15"/>
      <c r="F1629" s="184">
        <f t="shared" si="207"/>
        <v>0</v>
      </c>
    </row>
    <row r="1630" spans="1:6" x14ac:dyDescent="0.3">
      <c r="A1630" s="406" t="s">
        <v>614</v>
      </c>
      <c r="B1630" s="398" t="s">
        <v>505</v>
      </c>
      <c r="C1630" s="529">
        <v>1</v>
      </c>
      <c r="D1630" s="414" t="s">
        <v>10</v>
      </c>
      <c r="E1630" s="15"/>
      <c r="F1630" s="184">
        <f t="shared" si="207"/>
        <v>0</v>
      </c>
    </row>
    <row r="1631" spans="1:6" ht="26.4" x14ac:dyDescent="0.3">
      <c r="A1631" s="406" t="s">
        <v>615</v>
      </c>
      <c r="B1631" s="531" t="s">
        <v>507</v>
      </c>
      <c r="C1631" s="529">
        <v>1</v>
      </c>
      <c r="D1631" s="414" t="s">
        <v>10</v>
      </c>
      <c r="E1631" s="15"/>
      <c r="F1631" s="184">
        <f t="shared" si="207"/>
        <v>0</v>
      </c>
    </row>
    <row r="1632" spans="1:6" x14ac:dyDescent="0.3">
      <c r="A1632" s="296"/>
      <c r="B1632" s="356"/>
      <c r="C1632" s="529"/>
      <c r="D1632" s="530"/>
      <c r="E1632" s="15"/>
      <c r="F1632" s="184"/>
    </row>
    <row r="1633" spans="1:6" x14ac:dyDescent="0.3">
      <c r="A1633" s="417">
        <v>9.11</v>
      </c>
      <c r="B1633" s="405" t="s">
        <v>1563</v>
      </c>
      <c r="C1633" s="399"/>
      <c r="D1633" s="403"/>
      <c r="E1633" s="15"/>
      <c r="F1633" s="184"/>
    </row>
    <row r="1634" spans="1:6" x14ac:dyDescent="0.3">
      <c r="A1634" s="406" t="s">
        <v>616</v>
      </c>
      <c r="B1634" s="398" t="s">
        <v>509</v>
      </c>
      <c r="C1634" s="399">
        <v>1</v>
      </c>
      <c r="D1634" s="414" t="s">
        <v>10</v>
      </c>
      <c r="E1634" s="15"/>
      <c r="F1634" s="184">
        <f t="shared" ref="F1634:F1638" si="208">ROUND(C1634*E1634,2)</f>
        <v>0</v>
      </c>
    </row>
    <row r="1635" spans="1:6" x14ac:dyDescent="0.3">
      <c r="A1635" s="406" t="s">
        <v>617</v>
      </c>
      <c r="B1635" s="398" t="s">
        <v>511</v>
      </c>
      <c r="C1635" s="399">
        <v>6</v>
      </c>
      <c r="D1635" s="414" t="s">
        <v>10</v>
      </c>
      <c r="E1635" s="15"/>
      <c r="F1635" s="184">
        <f t="shared" si="208"/>
        <v>0</v>
      </c>
    </row>
    <row r="1636" spans="1:6" x14ac:dyDescent="0.3">
      <c r="A1636" s="406" t="s">
        <v>618</v>
      </c>
      <c r="B1636" s="398" t="s">
        <v>513</v>
      </c>
      <c r="C1636" s="399">
        <v>3</v>
      </c>
      <c r="D1636" s="414" t="s">
        <v>10</v>
      </c>
      <c r="E1636" s="15"/>
      <c r="F1636" s="184">
        <f t="shared" si="208"/>
        <v>0</v>
      </c>
    </row>
    <row r="1637" spans="1:6" x14ac:dyDescent="0.3">
      <c r="A1637" s="406" t="s">
        <v>619</v>
      </c>
      <c r="B1637" s="398" t="s">
        <v>183</v>
      </c>
      <c r="C1637" s="399">
        <v>2</v>
      </c>
      <c r="D1637" s="414" t="s">
        <v>10</v>
      </c>
      <c r="E1637" s="15"/>
      <c r="F1637" s="184">
        <f t="shared" si="208"/>
        <v>0</v>
      </c>
    </row>
    <row r="1638" spans="1:6" x14ac:dyDescent="0.3">
      <c r="A1638" s="406" t="s">
        <v>620</v>
      </c>
      <c r="B1638" s="398" t="s">
        <v>516</v>
      </c>
      <c r="C1638" s="399">
        <v>1</v>
      </c>
      <c r="D1638" s="414" t="s">
        <v>10</v>
      </c>
      <c r="E1638" s="15"/>
      <c r="F1638" s="184">
        <f t="shared" si="208"/>
        <v>0</v>
      </c>
    </row>
    <row r="1639" spans="1:6" x14ac:dyDescent="0.3">
      <c r="A1639" s="296"/>
      <c r="B1639" s="532"/>
      <c r="C1639" s="399"/>
      <c r="D1639" s="403"/>
      <c r="E1639" s="15"/>
      <c r="F1639" s="184"/>
    </row>
    <row r="1640" spans="1:6" x14ac:dyDescent="0.3">
      <c r="A1640" s="420">
        <v>9.1199999999999992</v>
      </c>
      <c r="B1640" s="419" t="s">
        <v>517</v>
      </c>
      <c r="C1640" s="399">
        <v>1</v>
      </c>
      <c r="D1640" s="414" t="s">
        <v>10</v>
      </c>
      <c r="E1640" s="15"/>
      <c r="F1640" s="184">
        <f t="shared" ref="F1640" si="209">ROUND(C1640*E1640,2)</f>
        <v>0</v>
      </c>
    </row>
    <row r="1641" spans="1:6" x14ac:dyDescent="0.3">
      <c r="A1641" s="272"/>
      <c r="B1641" s="276"/>
      <c r="C1641" s="271"/>
      <c r="D1641" s="263"/>
      <c r="E1641" s="15"/>
      <c r="F1641" s="184"/>
    </row>
    <row r="1642" spans="1:6" x14ac:dyDescent="0.3">
      <c r="A1642" s="265">
        <v>10</v>
      </c>
      <c r="B1642" s="262" t="s">
        <v>621</v>
      </c>
      <c r="C1642" s="271"/>
      <c r="D1642" s="263"/>
      <c r="E1642" s="15"/>
      <c r="F1642" s="184"/>
    </row>
    <row r="1643" spans="1:6" x14ac:dyDescent="0.3">
      <c r="A1643" s="519">
        <v>10.1</v>
      </c>
      <c r="B1643" s="276" t="s">
        <v>95</v>
      </c>
      <c r="C1643" s="271">
        <v>90.4</v>
      </c>
      <c r="D1643" s="263" t="s">
        <v>11</v>
      </c>
      <c r="E1643" s="15"/>
      <c r="F1643" s="184">
        <f t="shared" ref="F1643" si="210">ROUND(C1643*E1643,2)</f>
        <v>0</v>
      </c>
    </row>
    <row r="1644" spans="1:6" x14ac:dyDescent="0.3">
      <c r="A1644" s="272"/>
      <c r="B1644" s="276"/>
      <c r="C1644" s="271"/>
      <c r="D1644" s="263"/>
      <c r="E1644" s="15"/>
      <c r="F1644" s="184"/>
    </row>
    <row r="1645" spans="1:6" x14ac:dyDescent="0.3">
      <c r="A1645" s="520">
        <v>10.199999999999999</v>
      </c>
      <c r="B1645" s="262" t="s">
        <v>201</v>
      </c>
      <c r="C1645" s="271"/>
      <c r="D1645" s="263"/>
      <c r="E1645" s="15"/>
      <c r="F1645" s="184"/>
    </row>
    <row r="1646" spans="1:6" x14ac:dyDescent="0.3">
      <c r="A1646" s="291" t="s">
        <v>622</v>
      </c>
      <c r="B1646" s="276" t="s">
        <v>187</v>
      </c>
      <c r="C1646" s="271">
        <v>36.07</v>
      </c>
      <c r="D1646" s="263" t="s">
        <v>5</v>
      </c>
      <c r="E1646" s="15"/>
      <c r="F1646" s="184">
        <f t="shared" ref="F1646:F1648" si="211">ROUND(C1646*E1646,2)</f>
        <v>0</v>
      </c>
    </row>
    <row r="1647" spans="1:6" x14ac:dyDescent="0.3">
      <c r="A1647" s="291" t="s">
        <v>623</v>
      </c>
      <c r="B1647" s="276" t="s">
        <v>188</v>
      </c>
      <c r="C1647" s="271">
        <v>14.2</v>
      </c>
      <c r="D1647" s="263" t="s">
        <v>6</v>
      </c>
      <c r="E1647" s="15"/>
      <c r="F1647" s="184">
        <f t="shared" si="211"/>
        <v>0</v>
      </c>
    </row>
    <row r="1648" spans="1:6" ht="26.4" x14ac:dyDescent="0.3">
      <c r="A1648" s="291" t="s">
        <v>624</v>
      </c>
      <c r="B1648" s="533" t="s">
        <v>786</v>
      </c>
      <c r="C1648" s="271">
        <v>26.24</v>
      </c>
      <c r="D1648" s="263" t="s">
        <v>18</v>
      </c>
      <c r="E1648" s="15"/>
      <c r="F1648" s="184">
        <f t="shared" si="211"/>
        <v>0</v>
      </c>
    </row>
    <row r="1649" spans="1:6" x14ac:dyDescent="0.3">
      <c r="A1649" s="272"/>
      <c r="B1649" s="276"/>
      <c r="C1649" s="271"/>
      <c r="D1649" s="263"/>
      <c r="E1649" s="15"/>
      <c r="F1649" s="184"/>
    </row>
    <row r="1650" spans="1:6" x14ac:dyDescent="0.3">
      <c r="A1650" s="520">
        <v>10.3</v>
      </c>
      <c r="B1650" s="262" t="s">
        <v>198</v>
      </c>
      <c r="C1650" s="271"/>
      <c r="D1650" s="263"/>
      <c r="E1650" s="15"/>
      <c r="F1650" s="184"/>
    </row>
    <row r="1651" spans="1:6" x14ac:dyDescent="0.3">
      <c r="A1651" s="291" t="s">
        <v>625</v>
      </c>
      <c r="B1651" s="276" t="s">
        <v>190</v>
      </c>
      <c r="C1651" s="271">
        <v>8.17</v>
      </c>
      <c r="D1651" s="263" t="s">
        <v>8</v>
      </c>
      <c r="E1651" s="15"/>
      <c r="F1651" s="184">
        <f t="shared" ref="F1651:F1655" si="212">ROUND(C1651*E1651,2)</f>
        <v>0</v>
      </c>
    </row>
    <row r="1652" spans="1:6" x14ac:dyDescent="0.3">
      <c r="A1652" s="291" t="s">
        <v>626</v>
      </c>
      <c r="B1652" s="276" t="s">
        <v>191</v>
      </c>
      <c r="C1652" s="271">
        <v>2.0699999999999998</v>
      </c>
      <c r="D1652" s="263" t="s">
        <v>8</v>
      </c>
      <c r="E1652" s="15"/>
      <c r="F1652" s="184">
        <f t="shared" si="212"/>
        <v>0</v>
      </c>
    </row>
    <row r="1653" spans="1:6" x14ac:dyDescent="0.3">
      <c r="A1653" s="291" t="s">
        <v>627</v>
      </c>
      <c r="B1653" s="276" t="s">
        <v>192</v>
      </c>
      <c r="C1653" s="271">
        <v>1.66</v>
      </c>
      <c r="D1653" s="263" t="s">
        <v>8</v>
      </c>
      <c r="E1653" s="15"/>
      <c r="F1653" s="184">
        <f t="shared" si="212"/>
        <v>0</v>
      </c>
    </row>
    <row r="1654" spans="1:6" x14ac:dyDescent="0.3">
      <c r="A1654" s="291" t="s">
        <v>628</v>
      </c>
      <c r="B1654" s="276" t="s">
        <v>193</v>
      </c>
      <c r="C1654" s="271">
        <v>3.27</v>
      </c>
      <c r="D1654" s="263" t="s">
        <v>8</v>
      </c>
      <c r="E1654" s="15"/>
      <c r="F1654" s="184">
        <f t="shared" si="212"/>
        <v>0</v>
      </c>
    </row>
    <row r="1655" spans="1:6" x14ac:dyDescent="0.3">
      <c r="A1655" s="291" t="s">
        <v>629</v>
      </c>
      <c r="B1655" s="276" t="s">
        <v>194</v>
      </c>
      <c r="C1655" s="271">
        <v>1.51</v>
      </c>
      <c r="D1655" s="263" t="s">
        <v>8</v>
      </c>
      <c r="E1655" s="15"/>
      <c r="F1655" s="184">
        <f t="shared" si="212"/>
        <v>0</v>
      </c>
    </row>
    <row r="1656" spans="1:6" x14ac:dyDescent="0.3">
      <c r="A1656" s="272"/>
      <c r="B1656" s="276"/>
      <c r="C1656" s="271"/>
      <c r="D1656" s="263"/>
      <c r="E1656" s="15"/>
      <c r="F1656" s="184"/>
    </row>
    <row r="1657" spans="1:6" x14ac:dyDescent="0.3">
      <c r="A1657" s="520">
        <v>10.4</v>
      </c>
      <c r="B1657" s="262" t="s">
        <v>199</v>
      </c>
      <c r="C1657" s="271"/>
      <c r="D1657" s="263"/>
      <c r="E1657" s="15"/>
      <c r="F1657" s="184"/>
    </row>
    <row r="1658" spans="1:6" x14ac:dyDescent="0.3">
      <c r="A1658" s="291" t="s">
        <v>630</v>
      </c>
      <c r="B1658" s="276" t="s">
        <v>176</v>
      </c>
      <c r="C1658" s="271">
        <v>49.08</v>
      </c>
      <c r="D1658" s="263" t="s">
        <v>9</v>
      </c>
      <c r="E1658" s="15"/>
      <c r="F1658" s="184">
        <f t="shared" ref="F1658:F1659" si="213">ROUND(C1658*E1658,2)</f>
        <v>0</v>
      </c>
    </row>
    <row r="1659" spans="1:6" x14ac:dyDescent="0.3">
      <c r="A1659" s="291" t="s">
        <v>631</v>
      </c>
      <c r="B1659" s="276" t="s">
        <v>195</v>
      </c>
      <c r="C1659" s="271">
        <v>130.88</v>
      </c>
      <c r="D1659" s="263" t="s">
        <v>9</v>
      </c>
      <c r="E1659" s="15"/>
      <c r="F1659" s="184">
        <f t="shared" si="213"/>
        <v>0</v>
      </c>
    </row>
    <row r="1660" spans="1:6" x14ac:dyDescent="0.3">
      <c r="A1660" s="272"/>
      <c r="B1660" s="276"/>
      <c r="C1660" s="271"/>
      <c r="D1660" s="263"/>
      <c r="E1660" s="15"/>
      <c r="F1660" s="184"/>
    </row>
    <row r="1661" spans="1:6" x14ac:dyDescent="0.3">
      <c r="A1661" s="520">
        <v>10.5</v>
      </c>
      <c r="B1661" s="262" t="s">
        <v>200</v>
      </c>
      <c r="C1661" s="271"/>
      <c r="D1661" s="263"/>
      <c r="E1661" s="15"/>
      <c r="F1661" s="184"/>
    </row>
    <row r="1662" spans="1:6" x14ac:dyDescent="0.3">
      <c r="A1662" s="291" t="s">
        <v>145</v>
      </c>
      <c r="B1662" s="276" t="s">
        <v>20</v>
      </c>
      <c r="C1662" s="271">
        <v>82.56</v>
      </c>
      <c r="D1662" s="263" t="s">
        <v>9</v>
      </c>
      <c r="E1662" s="15"/>
      <c r="F1662" s="184">
        <f t="shared" ref="F1662:F1664" si="214">ROUND(C1662*E1662,2)</f>
        <v>0</v>
      </c>
    </row>
    <row r="1663" spans="1:6" x14ac:dyDescent="0.3">
      <c r="A1663" s="656" t="s">
        <v>146</v>
      </c>
      <c r="B1663" s="523" t="s">
        <v>57</v>
      </c>
      <c r="C1663" s="305">
        <v>82.56</v>
      </c>
      <c r="D1663" s="524" t="s">
        <v>9</v>
      </c>
      <c r="E1663" s="1304"/>
      <c r="F1663" s="286">
        <f t="shared" si="214"/>
        <v>0</v>
      </c>
    </row>
    <row r="1664" spans="1:6" x14ac:dyDescent="0.3">
      <c r="A1664" s="291" t="s">
        <v>632</v>
      </c>
      <c r="B1664" s="276" t="s">
        <v>24</v>
      </c>
      <c r="C1664" s="271">
        <v>492.8</v>
      </c>
      <c r="D1664" s="263" t="s">
        <v>11</v>
      </c>
      <c r="E1664" s="15"/>
      <c r="F1664" s="184">
        <f t="shared" si="214"/>
        <v>0</v>
      </c>
    </row>
    <row r="1665" spans="1:6" x14ac:dyDescent="0.3">
      <c r="A1665" s="272"/>
      <c r="B1665" s="276"/>
      <c r="C1665" s="271"/>
      <c r="D1665" s="263"/>
      <c r="E1665" s="15"/>
      <c r="F1665" s="184"/>
    </row>
    <row r="1666" spans="1:6" x14ac:dyDescent="0.3">
      <c r="A1666" s="520">
        <v>10.6</v>
      </c>
      <c r="B1666" s="262" t="s">
        <v>551</v>
      </c>
      <c r="C1666" s="271"/>
      <c r="D1666" s="263"/>
      <c r="E1666" s="15"/>
      <c r="F1666" s="184"/>
    </row>
    <row r="1667" spans="1:6" x14ac:dyDescent="0.3">
      <c r="A1667" s="291" t="s">
        <v>147</v>
      </c>
      <c r="B1667" s="276" t="s">
        <v>171</v>
      </c>
      <c r="C1667" s="271">
        <v>82.56</v>
      </c>
      <c r="D1667" s="263" t="s">
        <v>9</v>
      </c>
      <c r="E1667" s="15"/>
      <c r="F1667" s="184">
        <f t="shared" ref="F1667:F1668" si="215">ROUND(C1667*E1667,2)</f>
        <v>0</v>
      </c>
    </row>
    <row r="1668" spans="1:6" x14ac:dyDescent="0.3">
      <c r="A1668" s="291" t="s">
        <v>633</v>
      </c>
      <c r="B1668" s="276" t="s">
        <v>79</v>
      </c>
      <c r="C1668" s="271">
        <v>82.56</v>
      </c>
      <c r="D1668" s="263" t="s">
        <v>9</v>
      </c>
      <c r="E1668" s="15"/>
      <c r="F1668" s="184">
        <f t="shared" si="215"/>
        <v>0</v>
      </c>
    </row>
    <row r="1669" spans="1:6" x14ac:dyDescent="0.3">
      <c r="A1669" s="272"/>
      <c r="B1669" s="276"/>
      <c r="C1669" s="271"/>
      <c r="D1669" s="263"/>
      <c r="E1669" s="15"/>
      <c r="F1669" s="184"/>
    </row>
    <row r="1670" spans="1:6" x14ac:dyDescent="0.3">
      <c r="A1670" s="520">
        <v>10.7</v>
      </c>
      <c r="B1670" s="262" t="s">
        <v>94</v>
      </c>
      <c r="C1670" s="271"/>
      <c r="D1670" s="263"/>
      <c r="E1670" s="15"/>
      <c r="F1670" s="184"/>
    </row>
    <row r="1671" spans="1:6" x14ac:dyDescent="0.3">
      <c r="A1671" s="291" t="s">
        <v>148</v>
      </c>
      <c r="B1671" s="276" t="s">
        <v>196</v>
      </c>
      <c r="C1671" s="271">
        <v>86.4</v>
      </c>
      <c r="D1671" s="263" t="s">
        <v>11</v>
      </c>
      <c r="E1671" s="15"/>
      <c r="F1671" s="184">
        <f t="shared" ref="F1671:F1672" si="216">ROUND(C1671*E1671,2)</f>
        <v>0</v>
      </c>
    </row>
    <row r="1672" spans="1:6" ht="26.4" x14ac:dyDescent="0.3">
      <c r="A1672" s="291" t="s">
        <v>634</v>
      </c>
      <c r="B1672" s="534" t="s">
        <v>197</v>
      </c>
      <c r="C1672" s="271">
        <v>1</v>
      </c>
      <c r="D1672" s="263" t="s">
        <v>10</v>
      </c>
      <c r="E1672" s="15"/>
      <c r="F1672" s="184">
        <f t="shared" si="216"/>
        <v>0</v>
      </c>
    </row>
    <row r="1673" spans="1:6" x14ac:dyDescent="0.3">
      <c r="A1673" s="272"/>
      <c r="B1673" s="276"/>
      <c r="C1673" s="271"/>
      <c r="D1673" s="263"/>
      <c r="E1673" s="15"/>
      <c r="F1673" s="184"/>
    </row>
    <row r="1674" spans="1:6" x14ac:dyDescent="0.3">
      <c r="A1674" s="360">
        <v>11</v>
      </c>
      <c r="B1674" s="276" t="s">
        <v>138</v>
      </c>
      <c r="C1674" s="271">
        <v>302.7</v>
      </c>
      <c r="D1674" s="263" t="s">
        <v>9</v>
      </c>
      <c r="E1674" s="15"/>
      <c r="F1674" s="184">
        <f t="shared" ref="F1674" si="217">ROUND(C1674*E1674,2)</f>
        <v>0</v>
      </c>
    </row>
    <row r="1675" spans="1:6" x14ac:dyDescent="0.3">
      <c r="A1675" s="360"/>
      <c r="B1675" s="276"/>
      <c r="C1675" s="271"/>
      <c r="D1675" s="263"/>
      <c r="E1675" s="15"/>
      <c r="F1675" s="184"/>
    </row>
    <row r="1676" spans="1:6" x14ac:dyDescent="0.3">
      <c r="A1676" s="360">
        <v>12</v>
      </c>
      <c r="B1676" s="276" t="s">
        <v>635</v>
      </c>
      <c r="C1676" s="271">
        <v>1</v>
      </c>
      <c r="D1676" s="263" t="s">
        <v>10</v>
      </c>
      <c r="E1676" s="15"/>
      <c r="F1676" s="184">
        <f t="shared" ref="F1676" si="218">ROUND(C1676*E1676,2)</f>
        <v>0</v>
      </c>
    </row>
    <row r="1677" spans="1:6" x14ac:dyDescent="0.3">
      <c r="A1677" s="360"/>
      <c r="B1677" s="276"/>
      <c r="C1677" s="271"/>
      <c r="D1677" s="263"/>
      <c r="E1677" s="15"/>
      <c r="F1677" s="184"/>
    </row>
    <row r="1678" spans="1:6" ht="26.4" x14ac:dyDescent="0.3">
      <c r="A1678" s="360">
        <v>13</v>
      </c>
      <c r="B1678" s="277" t="s">
        <v>139</v>
      </c>
      <c r="C1678" s="271">
        <v>1</v>
      </c>
      <c r="D1678" s="263" t="s">
        <v>10</v>
      </c>
      <c r="E1678" s="15"/>
      <c r="F1678" s="184">
        <f t="shared" ref="F1678" si="219">ROUND(C1678*E1678,2)</f>
        <v>0</v>
      </c>
    </row>
    <row r="1679" spans="1:6" x14ac:dyDescent="0.3">
      <c r="A1679" s="636"/>
      <c r="B1679" s="637" t="s">
        <v>1489</v>
      </c>
      <c r="C1679" s="638"/>
      <c r="D1679" s="639"/>
      <c r="E1679" s="1361"/>
      <c r="F1679" s="640">
        <f>SUM(F1508:F1678)</f>
        <v>0</v>
      </c>
    </row>
    <row r="1680" spans="1:6" x14ac:dyDescent="0.3">
      <c r="A1680" s="202"/>
      <c r="B1680" s="221"/>
      <c r="C1680" s="204"/>
      <c r="D1680" s="205"/>
      <c r="E1680" s="1290"/>
      <c r="F1680" s="206"/>
    </row>
    <row r="1681" spans="1:6" ht="26.4" x14ac:dyDescent="0.3">
      <c r="A1681" s="641" t="s">
        <v>881</v>
      </c>
      <c r="B1681" s="266" t="s">
        <v>1602</v>
      </c>
      <c r="C1681" s="610"/>
      <c r="D1681" s="611"/>
      <c r="E1681" s="1353"/>
      <c r="F1681" s="642"/>
    </row>
    <row r="1682" spans="1:6" x14ac:dyDescent="0.3">
      <c r="A1682" s="613"/>
      <c r="B1682" s="643"/>
      <c r="C1682" s="610"/>
      <c r="D1682" s="611"/>
      <c r="E1682" s="1363"/>
      <c r="F1682" s="642"/>
    </row>
    <row r="1683" spans="1:6" x14ac:dyDescent="0.3">
      <c r="A1683" s="644">
        <v>1</v>
      </c>
      <c r="B1683" s="190" t="s">
        <v>685</v>
      </c>
      <c r="C1683" s="610">
        <v>1947.83</v>
      </c>
      <c r="D1683" s="611" t="s">
        <v>11</v>
      </c>
      <c r="E1683" s="1353"/>
      <c r="F1683" s="612">
        <f>ROUND(C1683*E1683,2)</f>
        <v>0</v>
      </c>
    </row>
    <row r="1684" spans="1:6" x14ac:dyDescent="0.3">
      <c r="A1684" s="613"/>
      <c r="B1684" s="643"/>
      <c r="C1684" s="610"/>
      <c r="D1684" s="611"/>
      <c r="E1684" s="1363"/>
      <c r="F1684" s="550"/>
    </row>
    <row r="1685" spans="1:6" x14ac:dyDescent="0.3">
      <c r="A1685" s="644">
        <v>2</v>
      </c>
      <c r="B1685" s="273" t="s">
        <v>174</v>
      </c>
      <c r="C1685" s="645"/>
      <c r="D1685" s="643"/>
      <c r="E1685" s="1363"/>
      <c r="F1685" s="550"/>
    </row>
    <row r="1686" spans="1:6" x14ac:dyDescent="0.3">
      <c r="A1686" s="646">
        <f>A1685+0.1</f>
        <v>2.1</v>
      </c>
      <c r="B1686" s="170" t="s">
        <v>401</v>
      </c>
      <c r="C1686" s="154">
        <v>1908.87</v>
      </c>
      <c r="D1686" s="133" t="s">
        <v>5</v>
      </c>
      <c r="E1686" s="1282"/>
      <c r="F1686" s="550">
        <f>ROUND(E1686*C1686,2)</f>
        <v>0</v>
      </c>
    </row>
    <row r="1687" spans="1:6" x14ac:dyDescent="0.3">
      <c r="A1687" s="646">
        <f>A1686+0.1</f>
        <v>2.2000000000000002</v>
      </c>
      <c r="B1687" s="16" t="s">
        <v>686</v>
      </c>
      <c r="C1687" s="154">
        <v>194.79</v>
      </c>
      <c r="D1687" s="133" t="s">
        <v>8</v>
      </c>
      <c r="E1687" s="1282"/>
      <c r="F1687" s="550">
        <f>ROUND(E1687*C1687,2)</f>
        <v>0</v>
      </c>
    </row>
    <row r="1688" spans="1:6" ht="26.4" x14ac:dyDescent="0.3">
      <c r="A1688" s="617">
        <f>+A1687+0.1</f>
        <v>2.2999999999999998</v>
      </c>
      <c r="B1688" s="170" t="s">
        <v>661</v>
      </c>
      <c r="C1688" s="170">
        <v>373.93</v>
      </c>
      <c r="D1688" s="365" t="s">
        <v>18</v>
      </c>
      <c r="E1688" s="1282"/>
      <c r="F1688" s="550">
        <f>ROUND(E1688*C1688,2)</f>
        <v>0</v>
      </c>
    </row>
    <row r="1689" spans="1:6" ht="26.4" x14ac:dyDescent="0.3">
      <c r="A1689" s="617">
        <f>+A1688+0.1</f>
        <v>2.4</v>
      </c>
      <c r="B1689" s="170" t="s">
        <v>662</v>
      </c>
      <c r="C1689" s="154">
        <v>1558.06</v>
      </c>
      <c r="D1689" s="133" t="s">
        <v>6</v>
      </c>
      <c r="E1689" s="15"/>
      <c r="F1689" s="550">
        <f>ROUND(E1689*C1689,2)</f>
        <v>0</v>
      </c>
    </row>
    <row r="1690" spans="1:6" ht="26.4" x14ac:dyDescent="0.3">
      <c r="A1690" s="646">
        <f>A1689+0.1</f>
        <v>2.5</v>
      </c>
      <c r="B1690" s="170" t="s">
        <v>403</v>
      </c>
      <c r="C1690" s="154">
        <v>812.44</v>
      </c>
      <c r="D1690" s="133" t="s">
        <v>18</v>
      </c>
      <c r="E1690" s="1282"/>
      <c r="F1690" s="550">
        <f>ROUND(E1690*C1690,2)</f>
        <v>0</v>
      </c>
    </row>
    <row r="1691" spans="1:6" x14ac:dyDescent="0.3">
      <c r="A1691" s="613"/>
      <c r="B1691" s="643"/>
      <c r="C1691" s="610"/>
      <c r="D1691" s="611"/>
      <c r="E1691" s="1364"/>
      <c r="F1691" s="550"/>
    </row>
    <row r="1692" spans="1:6" x14ac:dyDescent="0.3">
      <c r="A1692" s="644">
        <v>3</v>
      </c>
      <c r="B1692" s="273" t="s">
        <v>663</v>
      </c>
      <c r="C1692" s="645"/>
      <c r="D1692" s="643"/>
      <c r="E1692" s="1365"/>
      <c r="F1692" s="550"/>
    </row>
    <row r="1693" spans="1:6" x14ac:dyDescent="0.3">
      <c r="A1693" s="646">
        <v>3.1</v>
      </c>
      <c r="B1693" s="170" t="s">
        <v>664</v>
      </c>
      <c r="C1693" s="154">
        <v>2006.26</v>
      </c>
      <c r="D1693" s="133" t="s">
        <v>11</v>
      </c>
      <c r="E1693" s="1356"/>
      <c r="F1693" s="550">
        <f>ROUND(E1693*C1693,2)</f>
        <v>0</v>
      </c>
    </row>
    <row r="1694" spans="1:6" x14ac:dyDescent="0.3">
      <c r="A1694" s="652"/>
      <c r="B1694" s="170"/>
      <c r="C1694" s="154"/>
      <c r="D1694" s="133"/>
      <c r="E1694" s="1364"/>
      <c r="F1694" s="550"/>
    </row>
    <row r="1695" spans="1:6" x14ac:dyDescent="0.3">
      <c r="A1695" s="644">
        <v>4</v>
      </c>
      <c r="B1695" s="273" t="s">
        <v>175</v>
      </c>
      <c r="C1695" s="645"/>
      <c r="D1695" s="643"/>
      <c r="E1695" s="1366"/>
      <c r="F1695" s="550"/>
    </row>
    <row r="1696" spans="1:6" x14ac:dyDescent="0.3">
      <c r="A1696" s="646">
        <v>4.0999999999999996</v>
      </c>
      <c r="B1696" s="170" t="s">
        <v>692</v>
      </c>
      <c r="C1696" s="154">
        <v>1947.83</v>
      </c>
      <c r="D1696" s="133" t="s">
        <v>11</v>
      </c>
      <c r="E1696" s="1282"/>
      <c r="F1696" s="550">
        <f>ROUND(E1696*C1696,2)</f>
        <v>0</v>
      </c>
    </row>
    <row r="1697" spans="1:6" x14ac:dyDescent="0.3">
      <c r="A1697" s="652"/>
      <c r="B1697" s="170"/>
      <c r="C1697" s="154"/>
      <c r="D1697" s="133"/>
      <c r="E1697" s="1282"/>
      <c r="F1697" s="550"/>
    </row>
    <row r="1698" spans="1:6" x14ac:dyDescent="0.3">
      <c r="A1698" s="644">
        <v>5</v>
      </c>
      <c r="B1698" s="273" t="s">
        <v>203</v>
      </c>
      <c r="C1698" s="154"/>
      <c r="D1698" s="133"/>
      <c r="E1698" s="1282"/>
      <c r="F1698" s="550"/>
    </row>
    <row r="1699" spans="1:6" x14ac:dyDescent="0.3">
      <c r="A1699" s="646">
        <v>5.0999999999999996</v>
      </c>
      <c r="B1699" s="170" t="s">
        <v>692</v>
      </c>
      <c r="C1699" s="154">
        <v>1947.83</v>
      </c>
      <c r="D1699" s="133" t="s">
        <v>11</v>
      </c>
      <c r="E1699" s="1282"/>
      <c r="F1699" s="550">
        <f>ROUND(E1699*C1699,2)</f>
        <v>0</v>
      </c>
    </row>
    <row r="1700" spans="1:6" x14ac:dyDescent="0.3">
      <c r="A1700" s="652"/>
      <c r="B1700" s="170"/>
      <c r="C1700" s="154"/>
      <c r="D1700" s="133"/>
      <c r="E1700" s="1364"/>
      <c r="F1700" s="550"/>
    </row>
    <row r="1701" spans="1:6" x14ac:dyDescent="0.3">
      <c r="A1701" s="644">
        <v>6</v>
      </c>
      <c r="B1701" s="273" t="s">
        <v>1490</v>
      </c>
      <c r="C1701" s="154">
        <v>10</v>
      </c>
      <c r="D1701" s="621" t="s">
        <v>106</v>
      </c>
      <c r="E1701" s="1356"/>
      <c r="F1701" s="129">
        <f>ROUND(E1701*C1701,2)/100</f>
        <v>0</v>
      </c>
    </row>
    <row r="1702" spans="1:6" x14ac:dyDescent="0.3">
      <c r="A1702" s="652"/>
      <c r="B1702" s="170"/>
      <c r="C1702" s="657"/>
      <c r="D1702" s="133"/>
      <c r="E1702" s="1364"/>
      <c r="F1702" s="550"/>
    </row>
    <row r="1703" spans="1:6" x14ac:dyDescent="0.3">
      <c r="A1703" s="615">
        <v>7</v>
      </c>
      <c r="B1703" s="266" t="s">
        <v>221</v>
      </c>
      <c r="C1703" s="154">
        <v>5</v>
      </c>
      <c r="D1703" s="621" t="s">
        <v>106</v>
      </c>
      <c r="E1703" s="1356"/>
      <c r="F1703" s="129">
        <f>ROUND(E1703*C1703,2)/100</f>
        <v>0</v>
      </c>
    </row>
    <row r="1704" spans="1:6" x14ac:dyDescent="0.3">
      <c r="A1704" s="658"/>
      <c r="B1704" s="623"/>
      <c r="C1704" s="190"/>
      <c r="D1704" s="623"/>
      <c r="E1704" s="1359"/>
      <c r="F1704" s="550"/>
    </row>
    <row r="1705" spans="1:6" ht="52.8" x14ac:dyDescent="0.3">
      <c r="A1705" s="615">
        <v>8</v>
      </c>
      <c r="B1705" s="632" t="s">
        <v>690</v>
      </c>
      <c r="C1705" s="16">
        <v>1947.83</v>
      </c>
      <c r="D1705" s="365" t="s">
        <v>11</v>
      </c>
      <c r="E1705" s="1356"/>
      <c r="F1705" s="550">
        <f>ROUND(C1705*E1705,2)</f>
        <v>0</v>
      </c>
    </row>
    <row r="1706" spans="1:6" x14ac:dyDescent="0.3">
      <c r="A1706" s="615"/>
      <c r="B1706" s="632"/>
      <c r="C1706" s="16"/>
      <c r="D1706" s="365"/>
      <c r="E1706" s="1356"/>
      <c r="F1706" s="550"/>
    </row>
    <row r="1707" spans="1:6" ht="26.4" x14ac:dyDescent="0.3">
      <c r="A1707" s="38">
        <v>9</v>
      </c>
      <c r="B1707" s="170" t="s">
        <v>100</v>
      </c>
      <c r="C1707" s="634">
        <v>1947.83</v>
      </c>
      <c r="D1707" s="635" t="s">
        <v>11</v>
      </c>
      <c r="E1707" s="1282"/>
      <c r="F1707" s="550">
        <f>ROUND(C1707*E1707,2)</f>
        <v>0</v>
      </c>
    </row>
    <row r="1708" spans="1:6" x14ac:dyDescent="0.3">
      <c r="A1708" s="636"/>
      <c r="B1708" s="637" t="s">
        <v>1491</v>
      </c>
      <c r="C1708" s="638"/>
      <c r="D1708" s="639"/>
      <c r="E1708" s="1361"/>
      <c r="F1708" s="640">
        <f>SUM(F1683:F1707)</f>
        <v>0</v>
      </c>
    </row>
    <row r="1709" spans="1:6" x14ac:dyDescent="0.3">
      <c r="A1709" s="613"/>
      <c r="B1709" s="643"/>
      <c r="C1709" s="610"/>
      <c r="D1709" s="611"/>
      <c r="E1709" s="1353"/>
      <c r="F1709" s="612"/>
    </row>
    <row r="1710" spans="1:6" x14ac:dyDescent="0.3">
      <c r="A1710" s="609" t="s">
        <v>701</v>
      </c>
      <c r="B1710" s="273" t="s">
        <v>254</v>
      </c>
      <c r="C1710" s="37"/>
      <c r="D1710" s="138"/>
      <c r="E1710" s="1354"/>
      <c r="F1710" s="614"/>
    </row>
    <row r="1711" spans="1:6" x14ac:dyDescent="0.3">
      <c r="A1711" s="609"/>
      <c r="B1711" s="273"/>
      <c r="C1711" s="37"/>
      <c r="D1711" s="138"/>
      <c r="E1711" s="1354"/>
      <c r="F1711" s="614"/>
    </row>
    <row r="1712" spans="1:6" x14ac:dyDescent="0.3">
      <c r="A1712" s="38">
        <v>1</v>
      </c>
      <c r="B1712" s="266" t="s">
        <v>658</v>
      </c>
      <c r="C1712" s="37"/>
      <c r="D1712" s="138"/>
      <c r="E1712" s="1355"/>
      <c r="F1712" s="129"/>
    </row>
    <row r="1713" spans="1:6" x14ac:dyDescent="0.3">
      <c r="A1713" s="616" t="s">
        <v>659</v>
      </c>
      <c r="B1713" s="16" t="s">
        <v>95</v>
      </c>
      <c r="C1713" s="16">
        <v>14220.88</v>
      </c>
      <c r="D1713" s="138" t="s">
        <v>11</v>
      </c>
      <c r="E1713" s="1356"/>
      <c r="F1713" s="129">
        <f>ROUND(E1713*C1713,2)</f>
        <v>0</v>
      </c>
    </row>
    <row r="1714" spans="1:6" x14ac:dyDescent="0.3">
      <c r="A1714" s="616"/>
      <c r="B1714" s="137"/>
      <c r="C1714" s="37"/>
      <c r="D1714" s="138"/>
      <c r="E1714" s="1355"/>
      <c r="F1714" s="129"/>
    </row>
    <row r="1715" spans="1:6" x14ac:dyDescent="0.3">
      <c r="A1715" s="38">
        <v>2</v>
      </c>
      <c r="B1715" s="273" t="s">
        <v>7</v>
      </c>
      <c r="C1715" s="273"/>
      <c r="D1715" s="273"/>
      <c r="E1715" s="1357"/>
      <c r="F1715" s="129"/>
    </row>
    <row r="1716" spans="1:6" x14ac:dyDescent="0.3">
      <c r="A1716" s="617">
        <f>+A1715+0.1</f>
        <v>2.1</v>
      </c>
      <c r="B1716" s="170" t="s">
        <v>401</v>
      </c>
      <c r="C1716" s="170">
        <v>10587.78</v>
      </c>
      <c r="D1716" s="133" t="s">
        <v>5</v>
      </c>
      <c r="E1716" s="1319"/>
      <c r="F1716" s="129">
        <f>ROUND(E1716*C1716,2)</f>
        <v>0</v>
      </c>
    </row>
    <row r="1717" spans="1:6" x14ac:dyDescent="0.3">
      <c r="A1717" s="617">
        <f t="shared" ref="A1717:A1720" si="220">+A1716+0.1</f>
        <v>2.2000000000000002</v>
      </c>
      <c r="B1717" s="170" t="s">
        <v>660</v>
      </c>
      <c r="C1717" s="170">
        <v>1009.5</v>
      </c>
      <c r="D1717" s="365" t="s">
        <v>33</v>
      </c>
      <c r="E1717" s="1319"/>
      <c r="F1717" s="129">
        <f>ROUND(E1717*C1717,2)</f>
        <v>0</v>
      </c>
    </row>
    <row r="1718" spans="1:6" ht="26.4" x14ac:dyDescent="0.3">
      <c r="A1718" s="647">
        <f t="shared" si="220"/>
        <v>2.2999999999999998</v>
      </c>
      <c r="B1718" s="648" t="s">
        <v>661</v>
      </c>
      <c r="C1718" s="648">
        <v>2153.5700000000002</v>
      </c>
      <c r="D1718" s="659" t="s">
        <v>18</v>
      </c>
      <c r="E1718" s="1367"/>
      <c r="F1718" s="629">
        <f>ROUND(E1718*C1718,2)</f>
        <v>0</v>
      </c>
    </row>
    <row r="1719" spans="1:6" ht="26.4" x14ac:dyDescent="0.3">
      <c r="A1719" s="617">
        <f t="shared" si="220"/>
        <v>2.4</v>
      </c>
      <c r="B1719" s="170" t="s">
        <v>662</v>
      </c>
      <c r="C1719" s="170">
        <v>8973.19</v>
      </c>
      <c r="D1719" s="133" t="s">
        <v>6</v>
      </c>
      <c r="E1719" s="1319"/>
      <c r="F1719" s="129">
        <f>ROUND(E1719*C1719,2)</f>
        <v>0</v>
      </c>
    </row>
    <row r="1720" spans="1:6" ht="26.4" x14ac:dyDescent="0.3">
      <c r="A1720" s="617">
        <f t="shared" si="220"/>
        <v>2.5</v>
      </c>
      <c r="B1720" s="170" t="s">
        <v>403</v>
      </c>
      <c r="C1720" s="170">
        <v>2947.01</v>
      </c>
      <c r="D1720" s="133" t="s">
        <v>18</v>
      </c>
      <c r="E1720" s="1319"/>
      <c r="F1720" s="129">
        <f>ROUND(E1720*C1720,2)</f>
        <v>0</v>
      </c>
    </row>
    <row r="1721" spans="1:6" x14ac:dyDescent="0.3">
      <c r="A1721" s="616"/>
      <c r="B1721" s="273"/>
      <c r="C1721" s="37"/>
      <c r="D1721" s="273"/>
      <c r="E1721" s="1355"/>
      <c r="F1721" s="129"/>
    </row>
    <row r="1722" spans="1:6" x14ac:dyDescent="0.3">
      <c r="A1722" s="38">
        <v>3</v>
      </c>
      <c r="B1722" s="618" t="s">
        <v>663</v>
      </c>
      <c r="C1722" s="273"/>
      <c r="D1722" s="273"/>
      <c r="E1722" s="1357"/>
      <c r="F1722" s="129"/>
    </row>
    <row r="1723" spans="1:6" x14ac:dyDescent="0.3">
      <c r="A1723" s="617">
        <f>+A1722+0.1</f>
        <v>3.1</v>
      </c>
      <c r="B1723" s="170" t="s">
        <v>693</v>
      </c>
      <c r="C1723" s="170">
        <v>3676.47</v>
      </c>
      <c r="D1723" s="133" t="s">
        <v>11</v>
      </c>
      <c r="E1723" s="1356"/>
      <c r="F1723" s="129">
        <f>ROUND(E1723*C1723,2)</f>
        <v>0</v>
      </c>
    </row>
    <row r="1724" spans="1:6" x14ac:dyDescent="0.3">
      <c r="A1724" s="617">
        <f t="shared" ref="A1724:A1725" si="221">+A1723+0.1</f>
        <v>3.2</v>
      </c>
      <c r="B1724" s="170" t="s">
        <v>694</v>
      </c>
      <c r="C1724" s="170">
        <v>9396.8799999999992</v>
      </c>
      <c r="D1724" s="133" t="s">
        <v>11</v>
      </c>
      <c r="E1724" s="1356"/>
      <c r="F1724" s="129">
        <f>ROUND(E1724*C1724,2)</f>
        <v>0</v>
      </c>
    </row>
    <row r="1725" spans="1:6" x14ac:dyDescent="0.3">
      <c r="A1725" s="617">
        <f t="shared" si="221"/>
        <v>3.3</v>
      </c>
      <c r="B1725" s="170" t="s">
        <v>708</v>
      </c>
      <c r="C1725" s="170">
        <v>1446</v>
      </c>
      <c r="D1725" s="133" t="s">
        <v>11</v>
      </c>
      <c r="E1725" s="1295"/>
      <c r="F1725" s="129">
        <f>ROUND(E1725*C1725,2)</f>
        <v>0</v>
      </c>
    </row>
    <row r="1726" spans="1:6" x14ac:dyDescent="0.3">
      <c r="A1726" s="617"/>
      <c r="B1726" s="170"/>
      <c r="C1726" s="170"/>
      <c r="D1726" s="133"/>
      <c r="E1726" s="1355"/>
      <c r="F1726" s="129"/>
    </row>
    <row r="1727" spans="1:6" x14ac:dyDescent="0.3">
      <c r="A1727" s="38">
        <v>4</v>
      </c>
      <c r="B1727" s="618" t="s">
        <v>175</v>
      </c>
      <c r="C1727" s="37"/>
      <c r="D1727" s="138"/>
      <c r="E1727" s="1355"/>
      <c r="F1727" s="129"/>
    </row>
    <row r="1728" spans="1:6" x14ac:dyDescent="0.3">
      <c r="A1728" s="617">
        <f>+A1727+0.1</f>
        <v>4.0999999999999996</v>
      </c>
      <c r="B1728" s="170" t="s">
        <v>695</v>
      </c>
      <c r="C1728" s="37">
        <v>3604.38</v>
      </c>
      <c r="D1728" s="133" t="s">
        <v>11</v>
      </c>
      <c r="E1728" s="1356"/>
      <c r="F1728" s="129">
        <f>ROUND(E1728*C1728,2)</f>
        <v>0</v>
      </c>
    </row>
    <row r="1729" spans="1:6" x14ac:dyDescent="0.3">
      <c r="A1729" s="617">
        <f t="shared" ref="A1729:A1730" si="222">+A1728+0.1</f>
        <v>4.2</v>
      </c>
      <c r="B1729" s="170" t="s">
        <v>696</v>
      </c>
      <c r="C1729" s="37">
        <v>9212.6299999999992</v>
      </c>
      <c r="D1729" s="133" t="s">
        <v>11</v>
      </c>
      <c r="E1729" s="1356"/>
      <c r="F1729" s="129">
        <f>ROUND(E1729*C1729,2)</f>
        <v>0</v>
      </c>
    </row>
    <row r="1730" spans="1:6" x14ac:dyDescent="0.3">
      <c r="A1730" s="617">
        <f t="shared" si="222"/>
        <v>4.3</v>
      </c>
      <c r="B1730" s="170" t="s">
        <v>697</v>
      </c>
      <c r="C1730" s="37">
        <v>1403.88</v>
      </c>
      <c r="D1730" s="133" t="s">
        <v>11</v>
      </c>
      <c r="E1730" s="1356"/>
      <c r="F1730" s="129">
        <f>ROUND(E1730*C1730,2)</f>
        <v>0</v>
      </c>
    </row>
    <row r="1731" spans="1:6" x14ac:dyDescent="0.3">
      <c r="A1731" s="617"/>
      <c r="B1731" s="618"/>
      <c r="C1731" s="37"/>
      <c r="D1731" s="138"/>
      <c r="E1731" s="1355"/>
      <c r="F1731" s="129"/>
    </row>
    <row r="1732" spans="1:6" x14ac:dyDescent="0.3">
      <c r="A1732" s="38">
        <v>5</v>
      </c>
      <c r="B1732" s="273" t="s">
        <v>203</v>
      </c>
      <c r="C1732" s="37"/>
      <c r="D1732" s="138"/>
      <c r="E1732" s="1355"/>
      <c r="F1732" s="129"/>
    </row>
    <row r="1733" spans="1:6" x14ac:dyDescent="0.3">
      <c r="A1733" s="617">
        <f>+A1732+0.1</f>
        <v>5.0999999999999996</v>
      </c>
      <c r="B1733" s="170" t="s">
        <v>695</v>
      </c>
      <c r="C1733" s="37">
        <v>3604.38</v>
      </c>
      <c r="D1733" s="133" t="s">
        <v>11</v>
      </c>
      <c r="E1733" s="1356"/>
      <c r="F1733" s="129">
        <f>ROUND(E1733*C1733,2)</f>
        <v>0</v>
      </c>
    </row>
    <row r="1734" spans="1:6" x14ac:dyDescent="0.3">
      <c r="A1734" s="617">
        <f t="shared" ref="A1734:A1735" si="223">+A1733+0.1</f>
        <v>5.2</v>
      </c>
      <c r="B1734" s="170" t="s">
        <v>696</v>
      </c>
      <c r="C1734" s="37">
        <v>9212.6299999999992</v>
      </c>
      <c r="D1734" s="133" t="s">
        <v>11</v>
      </c>
      <c r="E1734" s="1356"/>
      <c r="F1734" s="129">
        <f>ROUND(E1734*C1734,2)</f>
        <v>0</v>
      </c>
    </row>
    <row r="1735" spans="1:6" x14ac:dyDescent="0.3">
      <c r="A1735" s="617">
        <f t="shared" si="223"/>
        <v>5.3</v>
      </c>
      <c r="B1735" s="170" t="s">
        <v>697</v>
      </c>
      <c r="C1735" s="37">
        <v>1446</v>
      </c>
      <c r="D1735" s="133" t="s">
        <v>11</v>
      </c>
      <c r="E1735" s="1356"/>
      <c r="F1735" s="129">
        <f>ROUND(E1735*C1735,2)</f>
        <v>0</v>
      </c>
    </row>
    <row r="1736" spans="1:6" x14ac:dyDescent="0.3">
      <c r="A1736" s="617"/>
      <c r="B1736" s="170"/>
      <c r="C1736" s="37"/>
      <c r="D1736" s="133"/>
      <c r="E1736" s="1355"/>
      <c r="F1736" s="129"/>
    </row>
    <row r="1737" spans="1:6" x14ac:dyDescent="0.3">
      <c r="A1737" s="38">
        <v>6</v>
      </c>
      <c r="B1737" s="618" t="s">
        <v>1492</v>
      </c>
      <c r="C1737" s="37">
        <v>10</v>
      </c>
      <c r="D1737" s="621" t="s">
        <v>106</v>
      </c>
      <c r="E1737" s="1356"/>
      <c r="F1737" s="129">
        <f>ROUND(E1737*C1737,2)/100</f>
        <v>0</v>
      </c>
    </row>
    <row r="1738" spans="1:6" x14ac:dyDescent="0.3">
      <c r="A1738" s="619"/>
      <c r="B1738" s="618"/>
      <c r="C1738" s="657"/>
      <c r="D1738" s="133"/>
      <c r="E1738" s="1354"/>
      <c r="F1738" s="184"/>
    </row>
    <row r="1739" spans="1:6" x14ac:dyDescent="0.3">
      <c r="A1739" s="38">
        <v>7</v>
      </c>
      <c r="B1739" s="266" t="s">
        <v>221</v>
      </c>
      <c r="C1739" s="37">
        <v>5</v>
      </c>
      <c r="D1739" s="621" t="s">
        <v>106</v>
      </c>
      <c r="E1739" s="1356"/>
      <c r="F1739" s="129">
        <f>ROUND(E1739*C1739,2)/100</f>
        <v>0</v>
      </c>
    </row>
    <row r="1740" spans="1:6" x14ac:dyDescent="0.3">
      <c r="A1740" s="75"/>
      <c r="B1740" s="631"/>
      <c r="C1740" s="630"/>
      <c r="D1740" s="631"/>
      <c r="E1740" s="1359"/>
      <c r="F1740" s="660"/>
    </row>
    <row r="1741" spans="1:6" x14ac:dyDescent="0.3">
      <c r="A1741" s="38">
        <v>8</v>
      </c>
      <c r="B1741" s="661" t="s">
        <v>698</v>
      </c>
      <c r="C1741" s="662"/>
      <c r="D1741" s="663"/>
      <c r="E1741" s="1368"/>
      <c r="F1741" s="575"/>
    </row>
    <row r="1742" spans="1:6" x14ac:dyDescent="0.3">
      <c r="A1742" s="39">
        <f>A1741+0.1</f>
        <v>8.1</v>
      </c>
      <c r="B1742" s="664" t="s">
        <v>699</v>
      </c>
      <c r="C1742" s="665">
        <v>730</v>
      </c>
      <c r="D1742" s="666" t="s">
        <v>10</v>
      </c>
      <c r="E1742" s="1369"/>
      <c r="F1742" s="550">
        <f>ROUND(C1742*E1742,2)</f>
        <v>0</v>
      </c>
    </row>
    <row r="1743" spans="1:6" x14ac:dyDescent="0.3">
      <c r="A1743" s="39">
        <v>8.1999999999999993</v>
      </c>
      <c r="B1743" s="664" t="s">
        <v>700</v>
      </c>
      <c r="C1743" s="665">
        <v>402</v>
      </c>
      <c r="D1743" s="666" t="s">
        <v>10</v>
      </c>
      <c r="E1743" s="1369"/>
      <c r="F1743" s="550">
        <f>ROUND(C1743*E1743,2)</f>
        <v>0</v>
      </c>
    </row>
    <row r="1744" spans="1:6" x14ac:dyDescent="0.3">
      <c r="A1744" s="622"/>
      <c r="B1744" s="664"/>
      <c r="C1744" s="170"/>
      <c r="D1744" s="170"/>
      <c r="E1744" s="1319"/>
      <c r="F1744" s="129"/>
    </row>
    <row r="1745" spans="1:6" ht="52.8" x14ac:dyDescent="0.3">
      <c r="A1745" s="615">
        <v>9</v>
      </c>
      <c r="B1745" s="632" t="s">
        <v>690</v>
      </c>
      <c r="C1745" s="37">
        <v>14220.88</v>
      </c>
      <c r="D1745" s="138" t="s">
        <v>11</v>
      </c>
      <c r="E1745" s="1354"/>
      <c r="F1745" s="550">
        <f>ROUND(C1745*E1745,2)</f>
        <v>0</v>
      </c>
    </row>
    <row r="1746" spans="1:6" x14ac:dyDescent="0.3">
      <c r="A1746" s="615"/>
      <c r="B1746" s="632"/>
      <c r="C1746" s="37"/>
      <c r="D1746" s="138"/>
      <c r="E1746" s="1354"/>
      <c r="F1746" s="550"/>
    </row>
    <row r="1747" spans="1:6" ht="26.4" x14ac:dyDescent="0.3">
      <c r="A1747" s="38">
        <v>10</v>
      </c>
      <c r="B1747" s="170" t="s">
        <v>100</v>
      </c>
      <c r="C1747" s="634">
        <v>14220.88</v>
      </c>
      <c r="D1747" s="635" t="s">
        <v>11</v>
      </c>
      <c r="E1747" s="1282"/>
      <c r="F1747" s="550">
        <f>ROUND(C1747*E1747,2)</f>
        <v>0</v>
      </c>
    </row>
    <row r="1748" spans="1:6" x14ac:dyDescent="0.3">
      <c r="A1748" s="667"/>
      <c r="B1748" s="668" t="s">
        <v>1493</v>
      </c>
      <c r="C1748" s="669"/>
      <c r="D1748" s="670"/>
      <c r="E1748" s="1370"/>
      <c r="F1748" s="671">
        <f>SUM(F1713:F1747)</f>
        <v>0</v>
      </c>
    </row>
    <row r="1749" spans="1:6" x14ac:dyDescent="0.3">
      <c r="A1749" s="202"/>
      <c r="B1749" s="221"/>
      <c r="C1749" s="204"/>
      <c r="D1749" s="205"/>
      <c r="E1749" s="1290"/>
      <c r="F1749" s="206"/>
    </row>
    <row r="1750" spans="1:6" x14ac:dyDescent="0.3">
      <c r="A1750" s="667"/>
      <c r="B1750" s="668" t="s">
        <v>921</v>
      </c>
      <c r="C1750" s="669"/>
      <c r="D1750" s="670"/>
      <c r="E1750" s="1370"/>
      <c r="F1750" s="671">
        <f>+F1748+F1708+F1679+F1503+F1474+F1376</f>
        <v>0</v>
      </c>
    </row>
    <row r="1751" spans="1:6" x14ac:dyDescent="0.3">
      <c r="A1751" s="202"/>
      <c r="B1751" s="221"/>
      <c r="C1751" s="204"/>
      <c r="D1751" s="205"/>
      <c r="E1751" s="1290"/>
      <c r="F1751" s="206"/>
    </row>
    <row r="1752" spans="1:6" x14ac:dyDescent="0.3">
      <c r="A1752" s="208" t="s">
        <v>922</v>
      </c>
      <c r="B1752" s="266" t="s">
        <v>711</v>
      </c>
      <c r="C1752" s="204"/>
      <c r="D1752" s="205"/>
      <c r="E1752" s="1290"/>
      <c r="F1752" s="206"/>
    </row>
    <row r="1753" spans="1:6" x14ac:dyDescent="0.3">
      <c r="A1753" s="208"/>
      <c r="B1753" s="221"/>
      <c r="C1753" s="204"/>
      <c r="D1753" s="205"/>
      <c r="E1753" s="1290"/>
      <c r="F1753" s="206"/>
    </row>
    <row r="1754" spans="1:6" x14ac:dyDescent="0.3">
      <c r="A1754" s="609" t="s">
        <v>923</v>
      </c>
      <c r="B1754" s="273" t="s">
        <v>703</v>
      </c>
      <c r="C1754" s="16"/>
      <c r="D1754" s="365"/>
      <c r="E1754" s="1356"/>
      <c r="F1754" s="614"/>
    </row>
    <row r="1755" spans="1:6" x14ac:dyDescent="0.3">
      <c r="A1755" s="609"/>
      <c r="B1755" s="273"/>
      <c r="C1755" s="16"/>
      <c r="D1755" s="365"/>
      <c r="E1755" s="1356"/>
      <c r="F1755" s="614"/>
    </row>
    <row r="1756" spans="1:6" x14ac:dyDescent="0.3">
      <c r="A1756" s="615">
        <v>1</v>
      </c>
      <c r="B1756" s="266" t="s">
        <v>658</v>
      </c>
      <c r="C1756" s="16"/>
      <c r="D1756" s="365"/>
      <c r="E1756" s="1355"/>
      <c r="F1756" s="129"/>
    </row>
    <row r="1757" spans="1:6" x14ac:dyDescent="0.3">
      <c r="A1757" s="616" t="s">
        <v>659</v>
      </c>
      <c r="B1757" s="16" t="s">
        <v>95</v>
      </c>
      <c r="C1757" s="16">
        <v>1046</v>
      </c>
      <c r="D1757" s="365" t="s">
        <v>11</v>
      </c>
      <c r="E1757" s="1356"/>
      <c r="F1757" s="129">
        <f>ROUND(E1757*C1757,2)</f>
        <v>0</v>
      </c>
    </row>
    <row r="1758" spans="1:6" x14ac:dyDescent="0.3">
      <c r="A1758" s="616"/>
      <c r="B1758" s="170"/>
      <c r="C1758" s="16"/>
      <c r="D1758" s="365"/>
      <c r="E1758" s="1355"/>
      <c r="F1758" s="129"/>
    </row>
    <row r="1759" spans="1:6" x14ac:dyDescent="0.3">
      <c r="A1759" s="615">
        <v>2</v>
      </c>
      <c r="B1759" s="273" t="s">
        <v>704</v>
      </c>
      <c r="C1759" s="16"/>
      <c r="D1759" s="365"/>
      <c r="E1759" s="1355"/>
      <c r="F1759" s="672"/>
    </row>
    <row r="1760" spans="1:6" x14ac:dyDescent="0.3">
      <c r="A1760" s="617">
        <f>+A1759+0.1</f>
        <v>2.1</v>
      </c>
      <c r="B1760" s="170" t="s">
        <v>705</v>
      </c>
      <c r="C1760" s="16">
        <v>1413.6</v>
      </c>
      <c r="D1760" s="365" t="s">
        <v>11</v>
      </c>
      <c r="E1760" s="1330"/>
      <c r="F1760" s="129">
        <f>ROUND(E1760*C1760,2)</f>
        <v>0</v>
      </c>
    </row>
    <row r="1761" spans="1:6" x14ac:dyDescent="0.3">
      <c r="A1761" s="617">
        <f>+A1760+0.1</f>
        <v>2.2000000000000002</v>
      </c>
      <c r="B1761" s="16" t="s">
        <v>706</v>
      </c>
      <c r="C1761" s="16">
        <v>530.1</v>
      </c>
      <c r="D1761" s="365" t="s">
        <v>9</v>
      </c>
      <c r="E1761" s="1330"/>
      <c r="F1761" s="129">
        <f>ROUND(E1761*C1761,2)</f>
        <v>0</v>
      </c>
    </row>
    <row r="1762" spans="1:6" ht="26.4" x14ac:dyDescent="0.3">
      <c r="A1762" s="617">
        <f>+A1761+0.1</f>
        <v>2.2999999999999998</v>
      </c>
      <c r="B1762" s="170" t="s">
        <v>707</v>
      </c>
      <c r="C1762" s="16">
        <v>34.46</v>
      </c>
      <c r="D1762" s="365" t="s">
        <v>18</v>
      </c>
      <c r="E1762" s="1330"/>
      <c r="F1762" s="129">
        <f>ROUND(E1762*C1762,2)</f>
        <v>0</v>
      </c>
    </row>
    <row r="1763" spans="1:6" x14ac:dyDescent="0.3">
      <c r="A1763" s="673"/>
      <c r="B1763" s="674"/>
      <c r="C1763" s="41"/>
      <c r="D1763" s="573"/>
      <c r="E1763" s="1371"/>
      <c r="F1763" s="660"/>
    </row>
    <row r="1764" spans="1:6" x14ac:dyDescent="0.3">
      <c r="A1764" s="615">
        <v>3</v>
      </c>
      <c r="B1764" s="273" t="s">
        <v>7</v>
      </c>
      <c r="C1764" s="273"/>
      <c r="D1764" s="273"/>
      <c r="E1764" s="1371"/>
      <c r="F1764" s="129"/>
    </row>
    <row r="1765" spans="1:6" x14ac:dyDescent="0.3">
      <c r="A1765" s="617">
        <f>+A1764+0.1</f>
        <v>3.1</v>
      </c>
      <c r="B1765" s="170" t="s">
        <v>401</v>
      </c>
      <c r="C1765" s="170">
        <v>920.48</v>
      </c>
      <c r="D1765" s="133" t="s">
        <v>5</v>
      </c>
      <c r="E1765" s="1295"/>
      <c r="F1765" s="129">
        <f>ROUND(E1765*C1765,2)</f>
        <v>0</v>
      </c>
    </row>
    <row r="1766" spans="1:6" x14ac:dyDescent="0.3">
      <c r="A1766" s="617">
        <f>+A1765+0.1</f>
        <v>3.2</v>
      </c>
      <c r="B1766" s="170" t="s">
        <v>660</v>
      </c>
      <c r="C1766" s="170">
        <v>104.6</v>
      </c>
      <c r="D1766" s="365" t="s">
        <v>33</v>
      </c>
      <c r="E1766" s="1295"/>
      <c r="F1766" s="129">
        <f>ROUND(E1766*C1766,2)</f>
        <v>0</v>
      </c>
    </row>
    <row r="1767" spans="1:6" ht="26.4" x14ac:dyDescent="0.3">
      <c r="A1767" s="617">
        <f>+A1766+0.1</f>
        <v>3.3</v>
      </c>
      <c r="B1767" s="170" t="s">
        <v>661</v>
      </c>
      <c r="C1767" s="170">
        <v>180.54</v>
      </c>
      <c r="D1767" s="365" t="s">
        <v>18</v>
      </c>
      <c r="E1767" s="1295"/>
      <c r="F1767" s="129">
        <f>ROUND(E1767*C1767,2)</f>
        <v>0</v>
      </c>
    </row>
    <row r="1768" spans="1:6" ht="26.4" x14ac:dyDescent="0.3">
      <c r="A1768" s="617">
        <f>+A1767+0.1</f>
        <v>3.4</v>
      </c>
      <c r="B1768" s="170" t="s">
        <v>662</v>
      </c>
      <c r="C1768" s="170">
        <v>752.23</v>
      </c>
      <c r="D1768" s="133" t="s">
        <v>6</v>
      </c>
      <c r="E1768" s="1319"/>
      <c r="F1768" s="129">
        <f>ROUND(E1768*C1768,2)</f>
        <v>0</v>
      </c>
    </row>
    <row r="1769" spans="1:6" ht="26.4" x14ac:dyDescent="0.3">
      <c r="A1769" s="617">
        <f>+A1768+0.1</f>
        <v>3.5</v>
      </c>
      <c r="B1769" s="170" t="s">
        <v>403</v>
      </c>
      <c r="C1769" s="170">
        <v>390.85</v>
      </c>
      <c r="D1769" s="133" t="s">
        <v>18</v>
      </c>
      <c r="E1769" s="1319"/>
      <c r="F1769" s="129">
        <f>ROUND(E1769*C1769,2)</f>
        <v>0</v>
      </c>
    </row>
    <row r="1770" spans="1:6" x14ac:dyDescent="0.3">
      <c r="A1770" s="673"/>
      <c r="B1770" s="675"/>
      <c r="C1770" s="41"/>
      <c r="D1770" s="675"/>
      <c r="E1770" s="1355"/>
      <c r="F1770" s="660"/>
    </row>
    <row r="1771" spans="1:6" x14ac:dyDescent="0.3">
      <c r="A1771" s="615">
        <v>4</v>
      </c>
      <c r="B1771" s="273" t="s">
        <v>663</v>
      </c>
      <c r="C1771" s="675"/>
      <c r="D1771" s="675"/>
      <c r="E1771" s="1357"/>
      <c r="F1771" s="660"/>
    </row>
    <row r="1772" spans="1:6" x14ac:dyDescent="0.3">
      <c r="A1772" s="647">
        <f>+A1771+0.1</f>
        <v>4.0999999999999996</v>
      </c>
      <c r="B1772" s="648" t="s">
        <v>708</v>
      </c>
      <c r="C1772" s="648">
        <v>1077.3800000000001</v>
      </c>
      <c r="D1772" s="649" t="s">
        <v>11</v>
      </c>
      <c r="E1772" s="1360"/>
      <c r="F1772" s="629">
        <f>ROUND(E1772*C1772,2)</f>
        <v>0</v>
      </c>
    </row>
    <row r="1773" spans="1:6" x14ac:dyDescent="0.3">
      <c r="A1773" s="619"/>
      <c r="B1773" s="170"/>
      <c r="C1773" s="170"/>
      <c r="D1773" s="133"/>
      <c r="E1773" s="1355"/>
      <c r="F1773" s="129"/>
    </row>
    <row r="1774" spans="1:6" x14ac:dyDescent="0.3">
      <c r="A1774" s="615">
        <v>5</v>
      </c>
      <c r="B1774" s="273" t="s">
        <v>175</v>
      </c>
      <c r="C1774" s="16"/>
      <c r="D1774" s="365"/>
      <c r="E1774" s="1355"/>
      <c r="F1774" s="129"/>
    </row>
    <row r="1775" spans="1:6" x14ac:dyDescent="0.3">
      <c r="A1775" s="617">
        <f>+A1774+0.1</f>
        <v>5.0999999999999996</v>
      </c>
      <c r="B1775" s="170" t="s">
        <v>697</v>
      </c>
      <c r="C1775" s="16">
        <v>1046</v>
      </c>
      <c r="D1775" s="133" t="s">
        <v>11</v>
      </c>
      <c r="E1775" s="1356"/>
      <c r="F1775" s="129">
        <f>ROUND(E1775*C1775,2)</f>
        <v>0</v>
      </c>
    </row>
    <row r="1776" spans="1:6" x14ac:dyDescent="0.3">
      <c r="A1776" s="619"/>
      <c r="B1776" s="273"/>
      <c r="C1776" s="16"/>
      <c r="D1776" s="365"/>
      <c r="E1776" s="1356"/>
      <c r="F1776" s="129"/>
    </row>
    <row r="1777" spans="1:6" x14ac:dyDescent="0.3">
      <c r="A1777" s="615">
        <v>6</v>
      </c>
      <c r="B1777" s="273" t="s">
        <v>203</v>
      </c>
      <c r="C1777" s="16"/>
      <c r="D1777" s="365"/>
      <c r="E1777" s="1356"/>
      <c r="F1777" s="129"/>
    </row>
    <row r="1778" spans="1:6" x14ac:dyDescent="0.3">
      <c r="A1778" s="617">
        <f>+A1777+0.1</f>
        <v>6.1</v>
      </c>
      <c r="B1778" s="170" t="s">
        <v>697</v>
      </c>
      <c r="C1778" s="16">
        <v>1046</v>
      </c>
      <c r="D1778" s="133" t="s">
        <v>11</v>
      </c>
      <c r="E1778" s="1356"/>
      <c r="F1778" s="129">
        <f>ROUND(E1778*C1778,2)</f>
        <v>0</v>
      </c>
    </row>
    <row r="1779" spans="1:6" x14ac:dyDescent="0.3">
      <c r="A1779" s="676"/>
      <c r="B1779" s="675"/>
      <c r="C1779" s="16"/>
      <c r="D1779" s="365"/>
      <c r="E1779" s="1355"/>
      <c r="F1779" s="129"/>
    </row>
    <row r="1780" spans="1:6" x14ac:dyDescent="0.3">
      <c r="A1780" s="615">
        <v>7</v>
      </c>
      <c r="B1780" s="273" t="s">
        <v>666</v>
      </c>
      <c r="C1780" s="16">
        <v>10</v>
      </c>
      <c r="D1780" s="621" t="s">
        <v>106</v>
      </c>
      <c r="E1780" s="1356"/>
      <c r="F1780" s="129">
        <f>ROUND(E1780*C1780,2)/100</f>
        <v>0</v>
      </c>
    </row>
    <row r="1781" spans="1:6" x14ac:dyDescent="0.3">
      <c r="A1781" s="658"/>
      <c r="B1781" s="623"/>
      <c r="C1781" s="16"/>
      <c r="D1781" s="623"/>
      <c r="E1781" s="1359"/>
      <c r="F1781" s="129"/>
    </row>
    <row r="1782" spans="1:6" x14ac:dyDescent="0.3">
      <c r="A1782" s="615">
        <v>8</v>
      </c>
      <c r="B1782" s="266" t="s">
        <v>221</v>
      </c>
      <c r="C1782" s="16">
        <v>5</v>
      </c>
      <c r="D1782" s="621" t="s">
        <v>106</v>
      </c>
      <c r="E1782" s="1356"/>
      <c r="F1782" s="129">
        <f>ROUND(E1782*C1782,2)/100</f>
        <v>0</v>
      </c>
    </row>
    <row r="1783" spans="1:6" x14ac:dyDescent="0.3">
      <c r="A1783" s="75"/>
      <c r="B1783" s="623"/>
      <c r="C1783" s="190"/>
      <c r="D1783" s="623"/>
      <c r="E1783" s="1359"/>
      <c r="F1783" s="660"/>
    </row>
    <row r="1784" spans="1:6" x14ac:dyDescent="0.3">
      <c r="A1784" s="615">
        <v>9</v>
      </c>
      <c r="B1784" s="190" t="s">
        <v>651</v>
      </c>
      <c r="C1784" s="16"/>
      <c r="D1784" s="365"/>
      <c r="E1784" s="1355"/>
      <c r="F1784" s="550"/>
    </row>
    <row r="1785" spans="1:6" x14ac:dyDescent="0.3">
      <c r="A1785" s="617">
        <f>+A1784+0.1</f>
        <v>9.1</v>
      </c>
      <c r="B1785" s="170" t="s">
        <v>126</v>
      </c>
      <c r="C1785" s="16">
        <v>530.1</v>
      </c>
      <c r="D1785" s="365" t="s">
        <v>9</v>
      </c>
      <c r="E1785" s="1356"/>
      <c r="F1785" s="550">
        <f>ROUND(C1785*E1785,2)</f>
        <v>0</v>
      </c>
    </row>
    <row r="1786" spans="1:6" x14ac:dyDescent="0.3">
      <c r="A1786" s="617">
        <f>+A1785+0.1</f>
        <v>9.1999999999999993</v>
      </c>
      <c r="B1786" s="170" t="s">
        <v>652</v>
      </c>
      <c r="C1786" s="16">
        <v>662.63</v>
      </c>
      <c r="D1786" s="365" t="s">
        <v>9</v>
      </c>
      <c r="E1786" s="1356"/>
      <c r="F1786" s="550">
        <f>ROUND(C1786*E1786,2)</f>
        <v>0</v>
      </c>
    </row>
    <row r="1787" spans="1:6" x14ac:dyDescent="0.3">
      <c r="A1787" s="617">
        <f>+A1786+0.1</f>
        <v>9.3000000000000007</v>
      </c>
      <c r="B1787" s="170" t="s">
        <v>882</v>
      </c>
      <c r="C1787" s="16">
        <v>1144.49</v>
      </c>
      <c r="D1787" s="365" t="s">
        <v>709</v>
      </c>
      <c r="E1787" s="1356"/>
      <c r="F1787" s="550">
        <f>ROUND(C1787*E1787,2)</f>
        <v>0</v>
      </c>
    </row>
    <row r="1788" spans="1:6" x14ac:dyDescent="0.3">
      <c r="A1788" s="617"/>
      <c r="B1788" s="170"/>
      <c r="C1788" s="16"/>
      <c r="D1788" s="365"/>
      <c r="E1788" s="1356"/>
      <c r="F1788" s="550"/>
    </row>
    <row r="1789" spans="1:6" ht="52.8" x14ac:dyDescent="0.3">
      <c r="A1789" s="615">
        <v>10</v>
      </c>
      <c r="B1789" s="632" t="s">
        <v>690</v>
      </c>
      <c r="C1789" s="16">
        <v>1046</v>
      </c>
      <c r="D1789" s="365" t="s">
        <v>11</v>
      </c>
      <c r="E1789" s="1356"/>
      <c r="F1789" s="550">
        <f>ROUND(C1789*E1789,2)</f>
        <v>0</v>
      </c>
    </row>
    <row r="1790" spans="1:6" ht="26.4" x14ac:dyDescent="0.3">
      <c r="A1790" s="38">
        <v>11</v>
      </c>
      <c r="B1790" s="170" t="s">
        <v>100</v>
      </c>
      <c r="C1790" s="634">
        <v>1046</v>
      </c>
      <c r="D1790" s="635" t="s">
        <v>11</v>
      </c>
      <c r="E1790" s="1282"/>
      <c r="F1790" s="550">
        <f>ROUND(C1790*E1790,2)</f>
        <v>0</v>
      </c>
    </row>
    <row r="1791" spans="1:6" x14ac:dyDescent="0.3">
      <c r="A1791" s="636"/>
      <c r="B1791" s="637" t="s">
        <v>924</v>
      </c>
      <c r="C1791" s="638"/>
      <c r="D1791" s="639"/>
      <c r="E1791" s="1361"/>
      <c r="F1791" s="640">
        <f>SUM(F1757:F1790)</f>
        <v>0</v>
      </c>
    </row>
    <row r="1792" spans="1:6" x14ac:dyDescent="0.3">
      <c r="A1792" s="202"/>
      <c r="B1792" s="221"/>
      <c r="C1792" s="204"/>
      <c r="D1792" s="205"/>
      <c r="E1792" s="1290"/>
      <c r="F1792" s="206"/>
    </row>
    <row r="1793" spans="1:6" x14ac:dyDescent="0.3">
      <c r="A1793" s="261" t="s">
        <v>925</v>
      </c>
      <c r="B1793" s="262" t="s">
        <v>370</v>
      </c>
      <c r="C1793" s="518"/>
      <c r="D1793" s="518"/>
      <c r="E1793" s="1372"/>
      <c r="F1793" s="290"/>
    </row>
    <row r="1794" spans="1:6" x14ac:dyDescent="0.3">
      <c r="A1794" s="261"/>
      <c r="B1794" s="262"/>
      <c r="C1794" s="518"/>
      <c r="D1794" s="518"/>
      <c r="E1794" s="1372"/>
      <c r="F1794" s="290"/>
    </row>
    <row r="1795" spans="1:6" x14ac:dyDescent="0.3">
      <c r="A1795" s="261" t="s">
        <v>3</v>
      </c>
      <c r="B1795" s="262" t="s">
        <v>712</v>
      </c>
      <c r="C1795" s="263"/>
      <c r="D1795" s="263"/>
      <c r="E1795" s="1302"/>
      <c r="F1795" s="264"/>
    </row>
    <row r="1796" spans="1:6" x14ac:dyDescent="0.3">
      <c r="A1796" s="261"/>
      <c r="B1796" s="262"/>
      <c r="C1796" s="263"/>
      <c r="D1796" s="263"/>
      <c r="E1796" s="1302"/>
      <c r="F1796" s="264"/>
    </row>
    <row r="1797" spans="1:6" x14ac:dyDescent="0.3">
      <c r="A1797" s="265">
        <v>1</v>
      </c>
      <c r="B1797" s="266" t="s">
        <v>658</v>
      </c>
      <c r="C1797" s="95"/>
      <c r="D1797" s="267"/>
      <c r="E1797" s="1302"/>
      <c r="F1797" s="264"/>
    </row>
    <row r="1798" spans="1:6" x14ac:dyDescent="0.3">
      <c r="A1798" s="268">
        <v>1.1000000000000001</v>
      </c>
      <c r="B1798" s="269" t="s">
        <v>264</v>
      </c>
      <c r="C1798" s="270">
        <v>2</v>
      </c>
      <c r="D1798" s="267" t="s">
        <v>265</v>
      </c>
      <c r="E1798" s="1303"/>
      <c r="F1798" s="184">
        <f>ROUND(C1798*E1798,2)</f>
        <v>0</v>
      </c>
    </row>
    <row r="1799" spans="1:6" x14ac:dyDescent="0.3">
      <c r="A1799" s="272"/>
      <c r="B1799" s="269"/>
      <c r="C1799" s="270"/>
      <c r="D1799" s="267"/>
      <c r="E1799" s="1303"/>
      <c r="F1799" s="264"/>
    </row>
    <row r="1800" spans="1:6" x14ac:dyDescent="0.3">
      <c r="A1800" s="265">
        <v>2</v>
      </c>
      <c r="B1800" s="273" t="s">
        <v>7</v>
      </c>
      <c r="C1800" s="270"/>
      <c r="D1800" s="267"/>
      <c r="E1800" s="1303"/>
      <c r="F1800" s="264"/>
    </row>
    <row r="1801" spans="1:6" x14ac:dyDescent="0.3">
      <c r="A1801" s="274">
        <v>2.1</v>
      </c>
      <c r="B1801" s="262" t="s">
        <v>816</v>
      </c>
      <c r="C1801" s="270"/>
      <c r="D1801" s="267"/>
      <c r="E1801" s="1303"/>
      <c r="F1801" s="264"/>
    </row>
    <row r="1802" spans="1:6" x14ac:dyDescent="0.3">
      <c r="A1802" s="275" t="s">
        <v>141</v>
      </c>
      <c r="B1802" s="276" t="s">
        <v>713</v>
      </c>
      <c r="C1802" s="270">
        <v>415.15</v>
      </c>
      <c r="D1802" s="267" t="s">
        <v>5</v>
      </c>
      <c r="E1802" s="15"/>
      <c r="F1802" s="184">
        <f t="shared" ref="F1802:F1803" si="224">ROUND(C1802*E1802,2)</f>
        <v>0</v>
      </c>
    </row>
    <row r="1803" spans="1:6" ht="26.4" x14ac:dyDescent="0.3">
      <c r="A1803" s="275" t="s">
        <v>142</v>
      </c>
      <c r="B1803" s="277" t="s">
        <v>555</v>
      </c>
      <c r="C1803" s="270">
        <v>412.38</v>
      </c>
      <c r="D1803" s="267" t="s">
        <v>18</v>
      </c>
      <c r="E1803" s="15"/>
      <c r="F1803" s="184">
        <f t="shared" si="224"/>
        <v>0</v>
      </c>
    </row>
    <row r="1804" spans="1:6" x14ac:dyDescent="0.3">
      <c r="A1804" s="274">
        <v>2.2000000000000002</v>
      </c>
      <c r="B1804" s="262" t="s">
        <v>556</v>
      </c>
      <c r="C1804" s="270"/>
      <c r="D1804" s="267"/>
      <c r="E1804" s="1303"/>
      <c r="F1804" s="264"/>
    </row>
    <row r="1805" spans="1:6" x14ac:dyDescent="0.3">
      <c r="A1805" s="275" t="s">
        <v>557</v>
      </c>
      <c r="B1805" s="278" t="s">
        <v>714</v>
      </c>
      <c r="C1805" s="270">
        <v>387.64</v>
      </c>
      <c r="D1805" s="267" t="s">
        <v>5</v>
      </c>
      <c r="E1805" s="15"/>
      <c r="F1805" s="184">
        <f>ROUND(C1805*E1805,2)</f>
        <v>0</v>
      </c>
    </row>
    <row r="1806" spans="1:6" x14ac:dyDescent="0.3">
      <c r="A1806" s="275" t="s">
        <v>558</v>
      </c>
      <c r="B1806" s="269" t="s">
        <v>715</v>
      </c>
      <c r="C1806" s="270">
        <v>80.87</v>
      </c>
      <c r="D1806" s="267" t="s">
        <v>6</v>
      </c>
      <c r="E1806" s="15"/>
      <c r="F1806" s="184">
        <f>ROUND(C1806*E1806,2)</f>
        <v>0</v>
      </c>
    </row>
    <row r="1807" spans="1:6" x14ac:dyDescent="0.3">
      <c r="A1807" s="275" t="s">
        <v>559</v>
      </c>
      <c r="B1807" s="269" t="s">
        <v>716</v>
      </c>
      <c r="C1807" s="270">
        <v>368.12</v>
      </c>
      <c r="D1807" s="267" t="s">
        <v>18</v>
      </c>
      <c r="E1807" s="15"/>
      <c r="F1807" s="184">
        <f>ROUND(C1807*E1807,2)</f>
        <v>0</v>
      </c>
    </row>
    <row r="1808" spans="1:6" x14ac:dyDescent="0.3">
      <c r="A1808" s="268"/>
      <c r="B1808" s="269"/>
      <c r="C1808" s="270"/>
      <c r="D1808" s="267"/>
      <c r="E1808" s="1303"/>
      <c r="F1808" s="264"/>
    </row>
    <row r="1809" spans="1:6" x14ac:dyDescent="0.3">
      <c r="A1809" s="265">
        <v>3</v>
      </c>
      <c r="B1809" s="279" t="s">
        <v>817</v>
      </c>
      <c r="C1809" s="270"/>
      <c r="D1809" s="267"/>
      <c r="E1809" s="1303"/>
      <c r="F1809" s="264"/>
    </row>
    <row r="1810" spans="1:6" x14ac:dyDescent="0.3">
      <c r="A1810" s="268">
        <v>3.1</v>
      </c>
      <c r="B1810" s="269" t="s">
        <v>717</v>
      </c>
      <c r="C1810" s="270">
        <v>30.93</v>
      </c>
      <c r="D1810" s="267" t="s">
        <v>8</v>
      </c>
      <c r="E1810" s="15"/>
      <c r="F1810" s="184">
        <f t="shared" ref="F1810:F1818" si="225">ROUND(C1810*E1810,2)</f>
        <v>0</v>
      </c>
    </row>
    <row r="1811" spans="1:6" x14ac:dyDescent="0.3">
      <c r="A1811" s="268">
        <v>3.2</v>
      </c>
      <c r="B1811" s="280" t="s">
        <v>718</v>
      </c>
      <c r="C1811" s="270">
        <v>2.76</v>
      </c>
      <c r="D1811" s="267" t="s">
        <v>8</v>
      </c>
      <c r="E1811" s="15"/>
      <c r="F1811" s="184">
        <f t="shared" si="225"/>
        <v>0</v>
      </c>
    </row>
    <row r="1812" spans="1:6" x14ac:dyDescent="0.3">
      <c r="A1812" s="268">
        <v>3.3</v>
      </c>
      <c r="B1812" s="280" t="s">
        <v>719</v>
      </c>
      <c r="C1812" s="270">
        <v>0.5</v>
      </c>
      <c r="D1812" s="267" t="s">
        <v>8</v>
      </c>
      <c r="E1812" s="15"/>
      <c r="F1812" s="184">
        <f t="shared" si="225"/>
        <v>0</v>
      </c>
    </row>
    <row r="1813" spans="1:6" x14ac:dyDescent="0.3">
      <c r="A1813" s="268">
        <v>3.4</v>
      </c>
      <c r="B1813" s="269" t="s">
        <v>720</v>
      </c>
      <c r="C1813" s="270">
        <v>33.119999999999997</v>
      </c>
      <c r="D1813" s="267" t="s">
        <v>8</v>
      </c>
      <c r="E1813" s="15"/>
      <c r="F1813" s="184">
        <f t="shared" si="225"/>
        <v>0</v>
      </c>
    </row>
    <row r="1814" spans="1:6" x14ac:dyDescent="0.3">
      <c r="A1814" s="268">
        <v>3.5</v>
      </c>
      <c r="B1814" s="280" t="s">
        <v>721</v>
      </c>
      <c r="C1814" s="270">
        <v>1.69</v>
      </c>
      <c r="D1814" s="267" t="s">
        <v>8</v>
      </c>
      <c r="E1814" s="15"/>
      <c r="F1814" s="184">
        <f t="shared" si="225"/>
        <v>0</v>
      </c>
    </row>
    <row r="1815" spans="1:6" x14ac:dyDescent="0.3">
      <c r="A1815" s="268">
        <v>3.6</v>
      </c>
      <c r="B1815" s="269" t="s">
        <v>722</v>
      </c>
      <c r="C1815" s="270">
        <v>11.52</v>
      </c>
      <c r="D1815" s="267" t="s">
        <v>8</v>
      </c>
      <c r="E1815" s="15"/>
      <c r="F1815" s="184">
        <f t="shared" si="225"/>
        <v>0</v>
      </c>
    </row>
    <row r="1816" spans="1:6" x14ac:dyDescent="0.3">
      <c r="A1816" s="268">
        <v>3.7</v>
      </c>
      <c r="B1816" s="269" t="s">
        <v>723</v>
      </c>
      <c r="C1816" s="270">
        <v>4.42</v>
      </c>
      <c r="D1816" s="267" t="s">
        <v>8</v>
      </c>
      <c r="E1816" s="15"/>
      <c r="F1816" s="184">
        <f>ROUND(C1816*E1816,2)</f>
        <v>0</v>
      </c>
    </row>
    <row r="1817" spans="1:6" x14ac:dyDescent="0.3">
      <c r="A1817" s="272"/>
      <c r="B1817" s="269"/>
      <c r="C1817" s="270"/>
      <c r="D1817" s="267"/>
      <c r="E1817" s="1303"/>
      <c r="F1817" s="264"/>
    </row>
    <row r="1818" spans="1:6" ht="26.4" x14ac:dyDescent="0.3">
      <c r="A1818" s="272">
        <v>4</v>
      </c>
      <c r="B1818" s="17" t="s">
        <v>414</v>
      </c>
      <c r="C1818" s="270">
        <v>102</v>
      </c>
      <c r="D1818" s="267" t="s">
        <v>11</v>
      </c>
      <c r="E1818" s="15"/>
      <c r="F1818" s="184">
        <f t="shared" si="225"/>
        <v>0</v>
      </c>
    </row>
    <row r="1819" spans="1:6" x14ac:dyDescent="0.3">
      <c r="A1819" s="272"/>
      <c r="B1819" s="269"/>
      <c r="C1819" s="270"/>
      <c r="D1819" s="267"/>
      <c r="E1819" s="1303"/>
      <c r="F1819" s="264"/>
    </row>
    <row r="1820" spans="1:6" x14ac:dyDescent="0.3">
      <c r="A1820" s="265">
        <v>5</v>
      </c>
      <c r="B1820" s="281" t="s">
        <v>37</v>
      </c>
      <c r="C1820" s="270"/>
      <c r="D1820" s="267"/>
      <c r="E1820" s="1303"/>
      <c r="F1820" s="264"/>
    </row>
    <row r="1821" spans="1:6" x14ac:dyDescent="0.3">
      <c r="A1821" s="268">
        <v>5.0999999999999996</v>
      </c>
      <c r="B1821" s="269" t="s">
        <v>20</v>
      </c>
      <c r="C1821" s="270">
        <v>262.39999999999998</v>
      </c>
      <c r="D1821" s="267" t="s">
        <v>9</v>
      </c>
      <c r="E1821" s="15"/>
      <c r="F1821" s="184">
        <f t="shared" ref="F1821:F1827" si="226">ROUND(C1821*E1821,2)</f>
        <v>0</v>
      </c>
    </row>
    <row r="1822" spans="1:6" x14ac:dyDescent="0.3">
      <c r="A1822" s="268">
        <v>5.2</v>
      </c>
      <c r="B1822" s="269" t="s">
        <v>133</v>
      </c>
      <c r="C1822" s="270">
        <v>135.68</v>
      </c>
      <c r="D1822" s="267" t="s">
        <v>9</v>
      </c>
      <c r="E1822" s="15"/>
      <c r="F1822" s="184">
        <f t="shared" si="226"/>
        <v>0</v>
      </c>
    </row>
    <row r="1823" spans="1:6" x14ac:dyDescent="0.3">
      <c r="A1823" s="268">
        <v>5.3</v>
      </c>
      <c r="B1823" s="269" t="s">
        <v>134</v>
      </c>
      <c r="C1823" s="270">
        <v>67.08</v>
      </c>
      <c r="D1823" s="267" t="s">
        <v>9</v>
      </c>
      <c r="E1823" s="15"/>
      <c r="F1823" s="184">
        <f t="shared" si="226"/>
        <v>0</v>
      </c>
    </row>
    <row r="1824" spans="1:6" x14ac:dyDescent="0.3">
      <c r="A1824" s="268">
        <v>5.4</v>
      </c>
      <c r="B1824" s="269" t="s">
        <v>31</v>
      </c>
      <c r="C1824" s="270">
        <v>126.72</v>
      </c>
      <c r="D1824" s="267" t="s">
        <v>9</v>
      </c>
      <c r="E1824" s="15"/>
      <c r="F1824" s="184">
        <f t="shared" si="226"/>
        <v>0</v>
      </c>
    </row>
    <row r="1825" spans="1:6" x14ac:dyDescent="0.3">
      <c r="A1825" s="268">
        <v>5.5</v>
      </c>
      <c r="B1825" s="269" t="s">
        <v>162</v>
      </c>
      <c r="C1825" s="270">
        <v>76.8</v>
      </c>
      <c r="D1825" s="267" t="s">
        <v>9</v>
      </c>
      <c r="E1825" s="15"/>
      <c r="F1825" s="184">
        <f t="shared" si="226"/>
        <v>0</v>
      </c>
    </row>
    <row r="1826" spans="1:6" x14ac:dyDescent="0.3">
      <c r="A1826" s="268">
        <v>5.6</v>
      </c>
      <c r="B1826" s="269" t="s">
        <v>24</v>
      </c>
      <c r="C1826" s="270">
        <v>96.2</v>
      </c>
      <c r="D1826" s="267" t="s">
        <v>11</v>
      </c>
      <c r="E1826" s="15"/>
      <c r="F1826" s="184">
        <f t="shared" si="226"/>
        <v>0</v>
      </c>
    </row>
    <row r="1827" spans="1:6" x14ac:dyDescent="0.3">
      <c r="A1827" s="268">
        <v>5.7</v>
      </c>
      <c r="B1827" s="287" t="s">
        <v>724</v>
      </c>
      <c r="C1827" s="270">
        <v>31.6</v>
      </c>
      <c r="D1827" s="267" t="s">
        <v>11</v>
      </c>
      <c r="E1827" s="15"/>
      <c r="F1827" s="184">
        <f t="shared" si="226"/>
        <v>0</v>
      </c>
    </row>
    <row r="1828" spans="1:6" x14ac:dyDescent="0.3">
      <c r="A1828" s="272"/>
      <c r="B1828" s="287"/>
      <c r="C1828" s="270"/>
      <c r="D1828" s="267"/>
      <c r="E1828" s="1303"/>
      <c r="F1828" s="184"/>
    </row>
    <row r="1829" spans="1:6" x14ac:dyDescent="0.3">
      <c r="A1829" s="272">
        <v>6</v>
      </c>
      <c r="B1829" s="280" t="s">
        <v>570</v>
      </c>
      <c r="C1829" s="288">
        <v>1</v>
      </c>
      <c r="D1829" s="289" t="s">
        <v>25</v>
      </c>
      <c r="E1829" s="15"/>
      <c r="F1829" s="184">
        <f t="shared" ref="F1829" si="227">ROUND(C1829*E1829,2)</f>
        <v>0</v>
      </c>
    </row>
    <row r="1830" spans="1:6" x14ac:dyDescent="0.3">
      <c r="A1830" s="272"/>
      <c r="B1830" s="287"/>
      <c r="C1830" s="270"/>
      <c r="D1830" s="267"/>
      <c r="E1830" s="1303"/>
      <c r="F1830" s="184"/>
    </row>
    <row r="1831" spans="1:6" x14ac:dyDescent="0.3">
      <c r="A1831" s="265">
        <v>7</v>
      </c>
      <c r="B1831" s="262" t="s">
        <v>186</v>
      </c>
      <c r="C1831" s="271"/>
      <c r="D1831" s="263"/>
      <c r="E1831" s="1303"/>
      <c r="F1831" s="290"/>
    </row>
    <row r="1832" spans="1:6" x14ac:dyDescent="0.3">
      <c r="A1832" s="282">
        <v>7.1</v>
      </c>
      <c r="B1832" s="523" t="s">
        <v>289</v>
      </c>
      <c r="C1832" s="305">
        <v>80.52</v>
      </c>
      <c r="D1832" s="524" t="s">
        <v>8</v>
      </c>
      <c r="E1832" s="1304"/>
      <c r="F1832" s="286">
        <f>ROUND(C1832*E1832,2)</f>
        <v>0</v>
      </c>
    </row>
    <row r="1833" spans="1:6" x14ac:dyDescent="0.3">
      <c r="A1833" s="268">
        <v>7.2</v>
      </c>
      <c r="B1833" s="276" t="s">
        <v>290</v>
      </c>
      <c r="C1833" s="271">
        <v>151</v>
      </c>
      <c r="D1833" s="263" t="s">
        <v>143</v>
      </c>
      <c r="E1833" s="15"/>
      <c r="F1833" s="184">
        <f>ROUND(C1833*E1833,2)</f>
        <v>0</v>
      </c>
    </row>
    <row r="1834" spans="1:6" x14ac:dyDescent="0.3">
      <c r="A1834" s="272"/>
      <c r="B1834" s="269"/>
      <c r="C1834" s="270"/>
      <c r="D1834" s="267"/>
      <c r="E1834" s="1303"/>
      <c r="F1834" s="264"/>
    </row>
    <row r="1835" spans="1:6" x14ac:dyDescent="0.3">
      <c r="A1835" s="265">
        <v>8</v>
      </c>
      <c r="B1835" s="279" t="s">
        <v>797</v>
      </c>
      <c r="C1835" s="270"/>
      <c r="D1835" s="267"/>
      <c r="E1835" s="1303"/>
      <c r="F1835" s="264"/>
    </row>
    <row r="1836" spans="1:6" x14ac:dyDescent="0.3">
      <c r="A1836" s="268">
        <v>8.1</v>
      </c>
      <c r="B1836" s="269" t="s">
        <v>725</v>
      </c>
      <c r="C1836" s="270">
        <v>1</v>
      </c>
      <c r="D1836" s="267" t="s">
        <v>10</v>
      </c>
      <c r="E1836" s="15"/>
      <c r="F1836" s="184">
        <f>ROUND(C1836*E1836,2)</f>
        <v>0</v>
      </c>
    </row>
    <row r="1837" spans="1:6" x14ac:dyDescent="0.3">
      <c r="A1837" s="268">
        <v>8.1999999999999993</v>
      </c>
      <c r="B1837" s="269" t="s">
        <v>726</v>
      </c>
      <c r="C1837" s="270">
        <v>1</v>
      </c>
      <c r="D1837" s="267" t="s">
        <v>10</v>
      </c>
      <c r="E1837" s="15"/>
      <c r="F1837" s="184">
        <f>ROUND(C1837*E1837,2)</f>
        <v>0</v>
      </c>
    </row>
    <row r="1838" spans="1:6" x14ac:dyDescent="0.3">
      <c r="A1838" s="268">
        <v>8.3000000000000007</v>
      </c>
      <c r="B1838" s="276" t="s">
        <v>573</v>
      </c>
      <c r="C1838" s="271">
        <v>1</v>
      </c>
      <c r="D1838" s="263" t="s">
        <v>10</v>
      </c>
      <c r="E1838" s="15"/>
      <c r="F1838" s="184">
        <f>ROUND(C1838*E1838,2)</f>
        <v>0</v>
      </c>
    </row>
    <row r="1839" spans="1:6" x14ac:dyDescent="0.3">
      <c r="A1839" s="268"/>
      <c r="B1839" s="276"/>
      <c r="C1839" s="271"/>
      <c r="D1839" s="263"/>
      <c r="E1839" s="15"/>
      <c r="F1839" s="184"/>
    </row>
    <row r="1840" spans="1:6" x14ac:dyDescent="0.3">
      <c r="A1840" s="291">
        <v>9</v>
      </c>
      <c r="B1840" s="17" t="s">
        <v>286</v>
      </c>
      <c r="C1840" s="16">
        <v>1</v>
      </c>
      <c r="D1840" s="128" t="s">
        <v>25</v>
      </c>
      <c r="E1840" s="43"/>
      <c r="F1840" s="292">
        <f t="shared" ref="F1840" si="228">ROUND(C1840*E1840,2)</f>
        <v>0</v>
      </c>
    </row>
    <row r="1841" spans="1:6" x14ac:dyDescent="0.3">
      <c r="A1841" s="293"/>
      <c r="B1841" s="17"/>
      <c r="C1841" s="16"/>
      <c r="D1841" s="128"/>
      <c r="E1841" s="43"/>
      <c r="F1841" s="292"/>
    </row>
    <row r="1842" spans="1:6" x14ac:dyDescent="0.3">
      <c r="A1842" s="261" t="s">
        <v>15</v>
      </c>
      <c r="B1842" s="294" t="s">
        <v>727</v>
      </c>
      <c r="C1842" s="270"/>
      <c r="D1842" s="289"/>
      <c r="E1842" s="1303"/>
      <c r="F1842" s="264"/>
    </row>
    <row r="1843" spans="1:6" x14ac:dyDescent="0.3">
      <c r="A1843" s="265">
        <v>1</v>
      </c>
      <c r="B1843" s="279" t="s">
        <v>798</v>
      </c>
      <c r="C1843" s="270"/>
      <c r="D1843" s="289"/>
      <c r="E1843" s="1303"/>
      <c r="F1843" s="264"/>
    </row>
    <row r="1844" spans="1:6" x14ac:dyDescent="0.3">
      <c r="A1844" s="268">
        <v>1.1000000000000001</v>
      </c>
      <c r="B1844" s="295" t="s">
        <v>728</v>
      </c>
      <c r="C1844" s="270">
        <v>1.7</v>
      </c>
      <c r="D1844" s="128" t="s">
        <v>8</v>
      </c>
      <c r="E1844" s="15"/>
      <c r="F1844" s="184">
        <f>ROUND(C1844*E1844,2)</f>
        <v>0</v>
      </c>
    </row>
    <row r="1845" spans="1:6" x14ac:dyDescent="0.3">
      <c r="A1845" s="268">
        <v>1.2</v>
      </c>
      <c r="B1845" s="295" t="s">
        <v>729</v>
      </c>
      <c r="C1845" s="270">
        <v>0.56999999999999995</v>
      </c>
      <c r="D1845" s="128" t="s">
        <v>8</v>
      </c>
      <c r="E1845" s="15"/>
      <c r="F1845" s="184">
        <f>ROUND(C1845*E1845,2)</f>
        <v>0</v>
      </c>
    </row>
    <row r="1846" spans="1:6" x14ac:dyDescent="0.3">
      <c r="A1846" s="268">
        <v>1.3</v>
      </c>
      <c r="B1846" s="280" t="s">
        <v>730</v>
      </c>
      <c r="C1846" s="270">
        <v>1.52</v>
      </c>
      <c r="D1846" s="289" t="s">
        <v>8</v>
      </c>
      <c r="E1846" s="15"/>
      <c r="F1846" s="184">
        <f>ROUND(C1846*E1846,2)</f>
        <v>0</v>
      </c>
    </row>
    <row r="1847" spans="1:6" x14ac:dyDescent="0.3">
      <c r="A1847" s="268">
        <v>1.4</v>
      </c>
      <c r="B1847" s="280" t="s">
        <v>731</v>
      </c>
      <c r="C1847" s="270">
        <v>3.76</v>
      </c>
      <c r="D1847" s="289" t="s">
        <v>8</v>
      </c>
      <c r="E1847" s="15"/>
      <c r="F1847" s="184">
        <f>ROUND(C1847*E1847,2)</f>
        <v>0</v>
      </c>
    </row>
    <row r="1848" spans="1:6" x14ac:dyDescent="0.3">
      <c r="A1848" s="268">
        <v>1.5</v>
      </c>
      <c r="B1848" s="280" t="s">
        <v>732</v>
      </c>
      <c r="C1848" s="270">
        <v>0.32</v>
      </c>
      <c r="D1848" s="289" t="s">
        <v>8</v>
      </c>
      <c r="E1848" s="15"/>
      <c r="F1848" s="184">
        <f>ROUND(C1848*E1848,2)</f>
        <v>0</v>
      </c>
    </row>
    <row r="1849" spans="1:6" x14ac:dyDescent="0.3">
      <c r="A1849" s="296"/>
      <c r="B1849" s="278"/>
      <c r="C1849" s="278"/>
      <c r="D1849" s="278"/>
      <c r="E1849" s="1305"/>
      <c r="F1849" s="184"/>
    </row>
    <row r="1850" spans="1:6" x14ac:dyDescent="0.3">
      <c r="A1850" s="265">
        <v>2</v>
      </c>
      <c r="B1850" s="294" t="s">
        <v>101</v>
      </c>
      <c r="C1850" s="270"/>
      <c r="D1850" s="289"/>
      <c r="E1850" s="1303"/>
      <c r="F1850" s="264"/>
    </row>
    <row r="1851" spans="1:6" x14ac:dyDescent="0.3">
      <c r="A1851" s="268">
        <v>2.1</v>
      </c>
      <c r="B1851" s="280" t="s">
        <v>1525</v>
      </c>
      <c r="C1851" s="270">
        <v>36.46</v>
      </c>
      <c r="D1851" s="289" t="s">
        <v>9</v>
      </c>
      <c r="E1851" s="15"/>
      <c r="F1851" s="184">
        <f>ROUND(C1851*E1851,2)</f>
        <v>0</v>
      </c>
    </row>
    <row r="1852" spans="1:6" x14ac:dyDescent="0.3">
      <c r="A1852" s="293"/>
      <c r="B1852" s="280"/>
      <c r="C1852" s="270"/>
      <c r="D1852" s="289"/>
      <c r="E1852" s="1303"/>
      <c r="F1852" s="264"/>
    </row>
    <row r="1853" spans="1:6" x14ac:dyDescent="0.3">
      <c r="A1853" s="265">
        <v>3</v>
      </c>
      <c r="B1853" s="281" t="s">
        <v>19</v>
      </c>
      <c r="C1853" s="270"/>
      <c r="D1853" s="289"/>
      <c r="E1853" s="1303"/>
      <c r="F1853" s="264"/>
    </row>
    <row r="1854" spans="1:6" x14ac:dyDescent="0.3">
      <c r="A1854" s="268">
        <v>3.1</v>
      </c>
      <c r="B1854" s="280" t="s">
        <v>20</v>
      </c>
      <c r="C1854" s="270">
        <v>41.84</v>
      </c>
      <c r="D1854" s="289" t="s">
        <v>9</v>
      </c>
      <c r="E1854" s="15"/>
      <c r="F1854" s="184">
        <f t="shared" ref="F1854:F1860" si="229">ROUND(C1854*E1854,2)</f>
        <v>0</v>
      </c>
    </row>
    <row r="1855" spans="1:6" x14ac:dyDescent="0.3">
      <c r="A1855" s="268">
        <v>3.2</v>
      </c>
      <c r="B1855" s="280" t="s">
        <v>30</v>
      </c>
      <c r="C1855" s="270">
        <v>42.54</v>
      </c>
      <c r="D1855" s="289" t="s">
        <v>9</v>
      </c>
      <c r="E1855" s="15"/>
      <c r="F1855" s="184">
        <f t="shared" si="229"/>
        <v>0</v>
      </c>
    </row>
    <row r="1856" spans="1:6" x14ac:dyDescent="0.3">
      <c r="A1856" s="268">
        <v>3.3</v>
      </c>
      <c r="B1856" s="280" t="s">
        <v>31</v>
      </c>
      <c r="C1856" s="270">
        <v>59.98</v>
      </c>
      <c r="D1856" s="289" t="s">
        <v>9</v>
      </c>
      <c r="E1856" s="15"/>
      <c r="F1856" s="184">
        <f t="shared" si="229"/>
        <v>0</v>
      </c>
    </row>
    <row r="1857" spans="1:6" x14ac:dyDescent="0.3">
      <c r="A1857" s="268">
        <v>3.4</v>
      </c>
      <c r="B1857" s="280" t="s">
        <v>734</v>
      </c>
      <c r="C1857" s="270">
        <v>18.32</v>
      </c>
      <c r="D1857" s="289" t="s">
        <v>9</v>
      </c>
      <c r="E1857" s="15"/>
      <c r="F1857" s="184">
        <f t="shared" si="229"/>
        <v>0</v>
      </c>
    </row>
    <row r="1858" spans="1:6" x14ac:dyDescent="0.3">
      <c r="A1858" s="268">
        <v>3.5</v>
      </c>
      <c r="B1858" s="280" t="s">
        <v>23</v>
      </c>
      <c r="C1858" s="270">
        <v>25.04</v>
      </c>
      <c r="D1858" s="289" t="s">
        <v>9</v>
      </c>
      <c r="E1858" s="15"/>
      <c r="F1858" s="184">
        <f t="shared" si="229"/>
        <v>0</v>
      </c>
    </row>
    <row r="1859" spans="1:6" x14ac:dyDescent="0.3">
      <c r="A1859" s="268">
        <v>3.6</v>
      </c>
      <c r="B1859" s="280" t="s">
        <v>24</v>
      </c>
      <c r="C1859" s="270">
        <v>95.4</v>
      </c>
      <c r="D1859" s="289" t="s">
        <v>11</v>
      </c>
      <c r="E1859" s="15"/>
      <c r="F1859" s="184">
        <f t="shared" si="229"/>
        <v>0</v>
      </c>
    </row>
    <row r="1860" spans="1:6" x14ac:dyDescent="0.3">
      <c r="A1860" s="268">
        <v>3.7</v>
      </c>
      <c r="B1860" s="280" t="s">
        <v>735</v>
      </c>
      <c r="C1860" s="270">
        <v>109.16</v>
      </c>
      <c r="D1860" s="289" t="s">
        <v>9</v>
      </c>
      <c r="E1860" s="15"/>
      <c r="F1860" s="184">
        <f t="shared" si="229"/>
        <v>0</v>
      </c>
    </row>
    <row r="1861" spans="1:6" x14ac:dyDescent="0.3">
      <c r="A1861" s="293"/>
      <c r="B1861" s="280"/>
      <c r="C1861" s="270"/>
      <c r="D1861" s="289"/>
      <c r="E1861" s="1303"/>
      <c r="F1861" s="264"/>
    </row>
    <row r="1862" spans="1:6" x14ac:dyDescent="0.3">
      <c r="A1862" s="265">
        <v>4</v>
      </c>
      <c r="B1862" s="294" t="s">
        <v>108</v>
      </c>
      <c r="C1862" s="270"/>
      <c r="D1862" s="297"/>
      <c r="E1862" s="1303"/>
      <c r="F1862" s="264"/>
    </row>
    <row r="1863" spans="1:6" x14ac:dyDescent="0.3">
      <c r="A1863" s="268">
        <v>4.0999999999999996</v>
      </c>
      <c r="B1863" s="280" t="s">
        <v>736</v>
      </c>
      <c r="C1863" s="270">
        <v>4.2</v>
      </c>
      <c r="D1863" s="298" t="s">
        <v>9</v>
      </c>
      <c r="E1863" s="15"/>
      <c r="F1863" s="184">
        <f>ROUND(C1863*E1863,2)</f>
        <v>0</v>
      </c>
    </row>
    <row r="1864" spans="1:6" x14ac:dyDescent="0.3">
      <c r="A1864" s="268">
        <v>4.2</v>
      </c>
      <c r="B1864" s="280" t="s">
        <v>737</v>
      </c>
      <c r="C1864" s="270">
        <v>1</v>
      </c>
      <c r="D1864" s="298" t="s">
        <v>144</v>
      </c>
      <c r="E1864" s="15"/>
      <c r="F1864" s="184">
        <f>ROUND(C1864*E1864,2)</f>
        <v>0</v>
      </c>
    </row>
    <row r="1865" spans="1:6" x14ac:dyDescent="0.3">
      <c r="A1865" s="268">
        <v>4.3</v>
      </c>
      <c r="B1865" s="280" t="s">
        <v>738</v>
      </c>
      <c r="C1865" s="270">
        <v>33.14</v>
      </c>
      <c r="D1865" s="298" t="s">
        <v>12</v>
      </c>
      <c r="E1865" s="15"/>
      <c r="F1865" s="184">
        <f>ROUND(C1865*E1865,2)</f>
        <v>0</v>
      </c>
    </row>
    <row r="1866" spans="1:6" x14ac:dyDescent="0.3">
      <c r="A1866" s="293"/>
      <c r="B1866" s="280"/>
      <c r="C1866" s="270"/>
      <c r="D1866" s="289"/>
      <c r="E1866" s="1303"/>
      <c r="F1866" s="264"/>
    </row>
    <row r="1867" spans="1:6" x14ac:dyDescent="0.3">
      <c r="A1867" s="265">
        <v>5</v>
      </c>
      <c r="B1867" s="294" t="s">
        <v>799</v>
      </c>
      <c r="C1867" s="270"/>
      <c r="D1867" s="289"/>
      <c r="E1867" s="1303"/>
      <c r="F1867" s="264"/>
    </row>
    <row r="1868" spans="1:6" x14ac:dyDescent="0.3">
      <c r="A1868" s="268">
        <v>5.0999999999999996</v>
      </c>
      <c r="B1868" s="276" t="s">
        <v>739</v>
      </c>
      <c r="C1868" s="270">
        <v>1</v>
      </c>
      <c r="D1868" s="289" t="s">
        <v>10</v>
      </c>
      <c r="E1868" s="1303"/>
      <c r="F1868" s="184">
        <f>ROUND(C1868*E1868,2)</f>
        <v>0</v>
      </c>
    </row>
    <row r="1869" spans="1:6" x14ac:dyDescent="0.3">
      <c r="A1869" s="268">
        <v>5.2</v>
      </c>
      <c r="B1869" s="280" t="s">
        <v>740</v>
      </c>
      <c r="C1869" s="270">
        <v>2</v>
      </c>
      <c r="D1869" s="289" t="s">
        <v>10</v>
      </c>
      <c r="E1869" s="1303"/>
      <c r="F1869" s="184">
        <f>ROUND(C1869*E1869,2)</f>
        <v>0</v>
      </c>
    </row>
    <row r="1870" spans="1:6" x14ac:dyDescent="0.3">
      <c r="A1870" s="268">
        <v>5.3</v>
      </c>
      <c r="B1870" s="280" t="s">
        <v>741</v>
      </c>
      <c r="C1870" s="270">
        <v>1</v>
      </c>
      <c r="D1870" s="289" t="s">
        <v>10</v>
      </c>
      <c r="E1870" s="1303"/>
      <c r="F1870" s="184">
        <f>ROUND(C1870*E1870,2)</f>
        <v>0</v>
      </c>
    </row>
    <row r="1871" spans="1:6" x14ac:dyDescent="0.3">
      <c r="A1871" s="268">
        <v>5.4</v>
      </c>
      <c r="B1871" s="280" t="s">
        <v>742</v>
      </c>
      <c r="C1871" s="270">
        <v>2</v>
      </c>
      <c r="D1871" s="289" t="s">
        <v>10</v>
      </c>
      <c r="E1871" s="1303"/>
      <c r="F1871" s="184">
        <f>ROUND(C1871*E1871,2)</f>
        <v>0</v>
      </c>
    </row>
    <row r="1872" spans="1:6" x14ac:dyDescent="0.3">
      <c r="A1872" s="293"/>
      <c r="B1872" s="280"/>
      <c r="C1872" s="270"/>
      <c r="D1872" s="289"/>
      <c r="E1872" s="1303"/>
      <c r="F1872" s="264"/>
    </row>
    <row r="1873" spans="1:6" x14ac:dyDescent="0.3">
      <c r="A1873" s="265">
        <v>6</v>
      </c>
      <c r="B1873" s="299" t="s">
        <v>907</v>
      </c>
      <c r="C1873" s="270"/>
      <c r="D1873" s="289"/>
      <c r="E1873" s="1303"/>
      <c r="F1873" s="264"/>
    </row>
    <row r="1874" spans="1:6" x14ac:dyDescent="0.3">
      <c r="A1874" s="274">
        <v>6.1</v>
      </c>
      <c r="B1874" s="299" t="s">
        <v>743</v>
      </c>
      <c r="C1874" s="270"/>
      <c r="D1874" s="289"/>
      <c r="E1874" s="1303"/>
      <c r="F1874" s="300"/>
    </row>
    <row r="1875" spans="1:6" x14ac:dyDescent="0.3">
      <c r="A1875" s="268" t="s">
        <v>1494</v>
      </c>
      <c r="B1875" s="280" t="s">
        <v>744</v>
      </c>
      <c r="C1875" s="270">
        <v>3</v>
      </c>
      <c r="D1875" s="289" t="s">
        <v>10</v>
      </c>
      <c r="E1875" s="1303"/>
      <c r="F1875" s="300">
        <f t="shared" ref="F1875:F1884" si="230">C1875*E1875</f>
        <v>0</v>
      </c>
    </row>
    <row r="1876" spans="1:6" x14ac:dyDescent="0.3">
      <c r="A1876" s="268" t="s">
        <v>1495</v>
      </c>
      <c r="B1876" s="280" t="s">
        <v>745</v>
      </c>
      <c r="C1876" s="270">
        <v>1</v>
      </c>
      <c r="D1876" s="289" t="s">
        <v>10</v>
      </c>
      <c r="E1876" s="1303"/>
      <c r="F1876" s="300">
        <f t="shared" si="230"/>
        <v>0</v>
      </c>
    </row>
    <row r="1877" spans="1:6" x14ac:dyDescent="0.3">
      <c r="A1877" s="268" t="s">
        <v>1496</v>
      </c>
      <c r="B1877" s="280" t="s">
        <v>746</v>
      </c>
      <c r="C1877" s="270">
        <v>1</v>
      </c>
      <c r="D1877" s="289" t="s">
        <v>10</v>
      </c>
      <c r="E1877" s="1303"/>
      <c r="F1877" s="300">
        <f t="shared" si="230"/>
        <v>0</v>
      </c>
    </row>
    <row r="1878" spans="1:6" x14ac:dyDescent="0.3">
      <c r="A1878" s="268" t="s">
        <v>1497</v>
      </c>
      <c r="B1878" s="280" t="s">
        <v>55</v>
      </c>
      <c r="C1878" s="270">
        <v>1</v>
      </c>
      <c r="D1878" s="289" t="s">
        <v>10</v>
      </c>
      <c r="E1878" s="1303"/>
      <c r="F1878" s="300">
        <f t="shared" si="230"/>
        <v>0</v>
      </c>
    </row>
    <row r="1879" spans="1:6" x14ac:dyDescent="0.3">
      <c r="A1879" s="268" t="s">
        <v>1498</v>
      </c>
      <c r="B1879" s="280" t="s">
        <v>747</v>
      </c>
      <c r="C1879" s="270">
        <v>3</v>
      </c>
      <c r="D1879" s="289" t="s">
        <v>10</v>
      </c>
      <c r="E1879" s="1303"/>
      <c r="F1879" s="300">
        <f t="shared" si="230"/>
        <v>0</v>
      </c>
    </row>
    <row r="1880" spans="1:6" x14ac:dyDescent="0.3">
      <c r="A1880" s="268" t="s">
        <v>1499</v>
      </c>
      <c r="B1880" s="280" t="s">
        <v>748</v>
      </c>
      <c r="C1880" s="270">
        <v>4</v>
      </c>
      <c r="D1880" s="289" t="s">
        <v>10</v>
      </c>
      <c r="E1880" s="1303"/>
      <c r="F1880" s="300">
        <f t="shared" si="230"/>
        <v>0</v>
      </c>
    </row>
    <row r="1881" spans="1:6" ht="26.4" x14ac:dyDescent="0.3">
      <c r="A1881" s="268" t="s">
        <v>1500</v>
      </c>
      <c r="B1881" s="280" t="s">
        <v>749</v>
      </c>
      <c r="C1881" s="270">
        <v>3</v>
      </c>
      <c r="D1881" s="289" t="s">
        <v>10</v>
      </c>
      <c r="E1881" s="1303"/>
      <c r="F1881" s="300">
        <f t="shared" si="230"/>
        <v>0</v>
      </c>
    </row>
    <row r="1882" spans="1:6" x14ac:dyDescent="0.3">
      <c r="A1882" s="268" t="s">
        <v>1501</v>
      </c>
      <c r="B1882" s="280" t="s">
        <v>750</v>
      </c>
      <c r="C1882" s="270">
        <v>2200</v>
      </c>
      <c r="D1882" s="289" t="s">
        <v>751</v>
      </c>
      <c r="E1882" s="1303"/>
      <c r="F1882" s="300">
        <f t="shared" si="230"/>
        <v>0</v>
      </c>
    </row>
    <row r="1883" spans="1:6" x14ac:dyDescent="0.3">
      <c r="A1883" s="268" t="s">
        <v>1502</v>
      </c>
      <c r="B1883" s="280" t="s">
        <v>752</v>
      </c>
      <c r="C1883" s="270">
        <v>3</v>
      </c>
      <c r="D1883" s="289" t="s">
        <v>10</v>
      </c>
      <c r="E1883" s="1303"/>
      <c r="F1883" s="300">
        <f t="shared" si="230"/>
        <v>0</v>
      </c>
    </row>
    <row r="1884" spans="1:6" x14ac:dyDescent="0.3">
      <c r="A1884" s="268" t="s">
        <v>1503</v>
      </c>
      <c r="B1884" s="280" t="s">
        <v>753</v>
      </c>
      <c r="C1884" s="270">
        <v>3</v>
      </c>
      <c r="D1884" s="289" t="s">
        <v>10</v>
      </c>
      <c r="E1884" s="1303"/>
      <c r="F1884" s="300">
        <f t="shared" si="230"/>
        <v>0</v>
      </c>
    </row>
    <row r="1885" spans="1:6" x14ac:dyDescent="0.3">
      <c r="A1885" s="268" t="s">
        <v>1504</v>
      </c>
      <c r="B1885" s="280" t="s">
        <v>754</v>
      </c>
      <c r="C1885" s="270">
        <v>1</v>
      </c>
      <c r="D1885" s="289" t="s">
        <v>10</v>
      </c>
      <c r="E1885" s="1303"/>
      <c r="F1885" s="300">
        <f>ROUND(C1885*E1885,2)</f>
        <v>0</v>
      </c>
    </row>
    <row r="1886" spans="1:6" x14ac:dyDescent="0.3">
      <c r="A1886" s="268" t="s">
        <v>1505</v>
      </c>
      <c r="B1886" s="280" t="s">
        <v>755</v>
      </c>
      <c r="C1886" s="270">
        <v>4</v>
      </c>
      <c r="D1886" s="289" t="s">
        <v>10</v>
      </c>
      <c r="E1886" s="1303"/>
      <c r="F1886" s="300">
        <f>C1886*E1886</f>
        <v>0</v>
      </c>
    </row>
    <row r="1887" spans="1:6" x14ac:dyDescent="0.3">
      <c r="A1887" s="268" t="s">
        <v>1506</v>
      </c>
      <c r="B1887" s="280" t="s">
        <v>756</v>
      </c>
      <c r="C1887" s="270">
        <v>1</v>
      </c>
      <c r="D1887" s="289" t="s">
        <v>10</v>
      </c>
      <c r="E1887" s="1303"/>
      <c r="F1887" s="300">
        <f>C1887*E1887</f>
        <v>0</v>
      </c>
    </row>
    <row r="1888" spans="1:6" x14ac:dyDescent="0.3">
      <c r="A1888" s="268" t="s">
        <v>1507</v>
      </c>
      <c r="B1888" s="280" t="s">
        <v>757</v>
      </c>
      <c r="C1888" s="270">
        <v>1</v>
      </c>
      <c r="D1888" s="289" t="s">
        <v>10</v>
      </c>
      <c r="E1888" s="1303"/>
      <c r="F1888" s="300">
        <f>C1888*E1888</f>
        <v>0</v>
      </c>
    </row>
    <row r="1889" spans="1:6" x14ac:dyDescent="0.3">
      <c r="A1889" s="265"/>
      <c r="B1889" s="307"/>
      <c r="C1889" s="308"/>
      <c r="D1889" s="309"/>
      <c r="E1889" s="1307"/>
      <c r="F1889" s="300"/>
    </row>
    <row r="1890" spans="1:6" x14ac:dyDescent="0.3">
      <c r="A1890" s="520">
        <v>6.2</v>
      </c>
      <c r="B1890" s="311" t="s">
        <v>758</v>
      </c>
      <c r="C1890" s="312"/>
      <c r="D1890" s="313"/>
      <c r="E1890" s="1308"/>
      <c r="F1890" s="300"/>
    </row>
    <row r="1891" spans="1:6" x14ac:dyDescent="0.3">
      <c r="A1891" s="268" t="s">
        <v>1508</v>
      </c>
      <c r="B1891" s="280" t="s">
        <v>759</v>
      </c>
      <c r="C1891" s="270">
        <v>1</v>
      </c>
      <c r="D1891" s="289" t="s">
        <v>10</v>
      </c>
      <c r="E1891" s="1303"/>
      <c r="F1891" s="300">
        <f>C1891*E1891</f>
        <v>0</v>
      </c>
    </row>
    <row r="1892" spans="1:6" ht="26.4" x14ac:dyDescent="0.3">
      <c r="A1892" s="282" t="s">
        <v>1509</v>
      </c>
      <c r="B1892" s="303" t="s">
        <v>1574</v>
      </c>
      <c r="C1892" s="284">
        <v>1</v>
      </c>
      <c r="D1892" s="304" t="s">
        <v>10</v>
      </c>
      <c r="E1892" s="1306"/>
      <c r="F1892" s="306">
        <f>C1892*E1892</f>
        <v>0</v>
      </c>
    </row>
    <row r="1893" spans="1:6" x14ac:dyDescent="0.3">
      <c r="A1893" s="265"/>
      <c r="B1893" s="170"/>
      <c r="C1893" s="280"/>
      <c r="D1893" s="289"/>
      <c r="E1893" s="1303"/>
      <c r="F1893" s="300"/>
    </row>
    <row r="1894" spans="1:6" x14ac:dyDescent="0.3">
      <c r="A1894" s="265">
        <v>6</v>
      </c>
      <c r="B1894" s="311" t="s">
        <v>760</v>
      </c>
      <c r="C1894" s="312"/>
      <c r="D1894" s="289"/>
      <c r="E1894" s="1303"/>
      <c r="F1894" s="300"/>
    </row>
    <row r="1895" spans="1:6" ht="66" x14ac:dyDescent="0.3">
      <c r="A1895" s="268" t="s">
        <v>1510</v>
      </c>
      <c r="B1895" s="314" t="s">
        <v>761</v>
      </c>
      <c r="C1895" s="270">
        <v>3</v>
      </c>
      <c r="D1895" s="289" t="s">
        <v>11</v>
      </c>
      <c r="E1895" s="1303"/>
      <c r="F1895" s="300">
        <f t="shared" ref="F1895:F1909" si="231">C1895*E1895</f>
        <v>0</v>
      </c>
    </row>
    <row r="1896" spans="1:6" ht="52.8" x14ac:dyDescent="0.3">
      <c r="A1896" s="268" t="s">
        <v>1511</v>
      </c>
      <c r="B1896" s="314" t="s">
        <v>762</v>
      </c>
      <c r="C1896" s="270">
        <v>3</v>
      </c>
      <c r="D1896" s="289" t="s">
        <v>11</v>
      </c>
      <c r="E1896" s="1303"/>
      <c r="F1896" s="300">
        <f t="shared" si="231"/>
        <v>0</v>
      </c>
    </row>
    <row r="1897" spans="1:6" ht="52.8" x14ac:dyDescent="0.3">
      <c r="A1897" s="268" t="s">
        <v>1512</v>
      </c>
      <c r="B1897" s="314" t="s">
        <v>763</v>
      </c>
      <c r="C1897" s="270">
        <v>15</v>
      </c>
      <c r="D1897" s="289" t="s">
        <v>11</v>
      </c>
      <c r="E1897" s="1303"/>
      <c r="F1897" s="300">
        <f t="shared" si="231"/>
        <v>0</v>
      </c>
    </row>
    <row r="1898" spans="1:6" ht="52.8" x14ac:dyDescent="0.3">
      <c r="A1898" s="268" t="s">
        <v>1513</v>
      </c>
      <c r="B1898" s="314" t="s">
        <v>764</v>
      </c>
      <c r="C1898" s="270">
        <v>3</v>
      </c>
      <c r="D1898" s="289" t="s">
        <v>11</v>
      </c>
      <c r="E1898" s="1303"/>
      <c r="F1898" s="300">
        <f t="shared" si="231"/>
        <v>0</v>
      </c>
    </row>
    <row r="1899" spans="1:6" ht="66" x14ac:dyDescent="0.3">
      <c r="A1899" s="268" t="s">
        <v>1514</v>
      </c>
      <c r="B1899" s="314" t="s">
        <v>765</v>
      </c>
      <c r="C1899" s="270">
        <v>3.5</v>
      </c>
      <c r="D1899" s="289" t="s">
        <v>11</v>
      </c>
      <c r="E1899" s="1303"/>
      <c r="F1899" s="300">
        <f t="shared" si="231"/>
        <v>0</v>
      </c>
    </row>
    <row r="1900" spans="1:6" ht="52.8" x14ac:dyDescent="0.3">
      <c r="A1900" s="268" t="s">
        <v>1515</v>
      </c>
      <c r="B1900" s="314" t="s">
        <v>766</v>
      </c>
      <c r="C1900" s="270">
        <v>2.5</v>
      </c>
      <c r="D1900" s="289" t="s">
        <v>11</v>
      </c>
      <c r="E1900" s="1303"/>
      <c r="F1900" s="300">
        <f t="shared" si="231"/>
        <v>0</v>
      </c>
    </row>
    <row r="1901" spans="1:6" ht="52.8" x14ac:dyDescent="0.3">
      <c r="A1901" s="268" t="s">
        <v>1516</v>
      </c>
      <c r="B1901" s="314" t="s">
        <v>767</v>
      </c>
      <c r="C1901" s="270">
        <v>5</v>
      </c>
      <c r="D1901" s="289" t="s">
        <v>11</v>
      </c>
      <c r="E1901" s="1303"/>
      <c r="F1901" s="300">
        <f t="shared" si="231"/>
        <v>0</v>
      </c>
    </row>
    <row r="1902" spans="1:6" ht="66" x14ac:dyDescent="0.3">
      <c r="A1902" s="268" t="s">
        <v>1517</v>
      </c>
      <c r="B1902" s="314" t="s">
        <v>768</v>
      </c>
      <c r="C1902" s="270">
        <v>3.5</v>
      </c>
      <c r="D1902" s="289" t="s">
        <v>11</v>
      </c>
      <c r="E1902" s="1303"/>
      <c r="F1902" s="300">
        <f t="shared" si="231"/>
        <v>0</v>
      </c>
    </row>
    <row r="1903" spans="1:6" ht="52.8" x14ac:dyDescent="0.3">
      <c r="A1903" s="268" t="s">
        <v>1518</v>
      </c>
      <c r="B1903" s="314" t="s">
        <v>769</v>
      </c>
      <c r="C1903" s="270">
        <v>3.5</v>
      </c>
      <c r="D1903" s="289" t="s">
        <v>11</v>
      </c>
      <c r="E1903" s="1303"/>
      <c r="F1903" s="300">
        <f t="shared" si="231"/>
        <v>0</v>
      </c>
    </row>
    <row r="1904" spans="1:6" ht="52.8" x14ac:dyDescent="0.3">
      <c r="A1904" s="677" t="s">
        <v>1520</v>
      </c>
      <c r="B1904" s="314" t="s">
        <v>770</v>
      </c>
      <c r="C1904" s="270">
        <v>4</v>
      </c>
      <c r="D1904" s="289" t="s">
        <v>11</v>
      </c>
      <c r="E1904" s="1303"/>
      <c r="F1904" s="300">
        <f t="shared" si="231"/>
        <v>0</v>
      </c>
    </row>
    <row r="1905" spans="1:6" ht="52.8" x14ac:dyDescent="0.3">
      <c r="A1905" s="315" t="s">
        <v>1519</v>
      </c>
      <c r="B1905" s="314" t="s">
        <v>771</v>
      </c>
      <c r="C1905" s="270">
        <v>3</v>
      </c>
      <c r="D1905" s="317" t="s">
        <v>11</v>
      </c>
      <c r="E1905" s="1309"/>
      <c r="F1905" s="318">
        <f t="shared" si="231"/>
        <v>0</v>
      </c>
    </row>
    <row r="1906" spans="1:6" ht="52.8" x14ac:dyDescent="0.3">
      <c r="A1906" s="677" t="s">
        <v>1521</v>
      </c>
      <c r="B1906" s="314" t="s">
        <v>771</v>
      </c>
      <c r="C1906" s="270">
        <v>4</v>
      </c>
      <c r="D1906" s="317" t="s">
        <v>11</v>
      </c>
      <c r="E1906" s="1309"/>
      <c r="F1906" s="318">
        <f t="shared" si="231"/>
        <v>0</v>
      </c>
    </row>
    <row r="1907" spans="1:6" ht="52.8" x14ac:dyDescent="0.3">
      <c r="A1907" s="315" t="s">
        <v>1522</v>
      </c>
      <c r="B1907" s="314" t="s">
        <v>772</v>
      </c>
      <c r="C1907" s="270">
        <v>10</v>
      </c>
      <c r="D1907" s="317" t="s">
        <v>11</v>
      </c>
      <c r="E1907" s="1309"/>
      <c r="F1907" s="318">
        <f t="shared" si="231"/>
        <v>0</v>
      </c>
    </row>
    <row r="1908" spans="1:6" ht="39.6" x14ac:dyDescent="0.3">
      <c r="A1908" s="677" t="s">
        <v>1523</v>
      </c>
      <c r="B1908" s="314" t="s">
        <v>773</v>
      </c>
      <c r="C1908" s="270">
        <v>3</v>
      </c>
      <c r="D1908" s="317" t="s">
        <v>11</v>
      </c>
      <c r="E1908" s="1309"/>
      <c r="F1908" s="318">
        <f t="shared" si="231"/>
        <v>0</v>
      </c>
    </row>
    <row r="1909" spans="1:6" ht="39.6" x14ac:dyDescent="0.3">
      <c r="A1909" s="315" t="s">
        <v>1524</v>
      </c>
      <c r="B1909" s="314" t="s">
        <v>774</v>
      </c>
      <c r="C1909" s="270">
        <v>80</v>
      </c>
      <c r="D1909" s="317" t="s">
        <v>11</v>
      </c>
      <c r="E1909" s="1309"/>
      <c r="F1909" s="318">
        <f t="shared" si="231"/>
        <v>0</v>
      </c>
    </row>
    <row r="1910" spans="1:6" x14ac:dyDescent="0.3">
      <c r="A1910" s="678"/>
      <c r="B1910" s="679"/>
      <c r="C1910" s="680"/>
      <c r="D1910" s="304"/>
      <c r="E1910" s="1306"/>
      <c r="F1910" s="306"/>
    </row>
    <row r="1911" spans="1:6" x14ac:dyDescent="0.3">
      <c r="A1911" s="325">
        <v>7</v>
      </c>
      <c r="B1911" s="311" t="s">
        <v>775</v>
      </c>
      <c r="C1911" s="312"/>
      <c r="D1911" s="289"/>
      <c r="E1911" s="1303"/>
      <c r="F1911" s="300"/>
    </row>
    <row r="1912" spans="1:6" ht="26.4" x14ac:dyDescent="0.3">
      <c r="A1912" s="324">
        <v>7.1</v>
      </c>
      <c r="B1912" s="314" t="s">
        <v>1539</v>
      </c>
      <c r="C1912" s="310">
        <v>2</v>
      </c>
      <c r="D1912" s="289" t="s">
        <v>10</v>
      </c>
      <c r="E1912" s="1303"/>
      <c r="F1912" s="300">
        <f t="shared" ref="F1912:F1923" si="232">C1912*E1912</f>
        <v>0</v>
      </c>
    </row>
    <row r="1913" spans="1:6" x14ac:dyDescent="0.3">
      <c r="A1913" s="324">
        <v>7.2</v>
      </c>
      <c r="B1913" s="307" t="s">
        <v>800</v>
      </c>
      <c r="C1913" s="326">
        <v>2</v>
      </c>
      <c r="D1913" s="289" t="s">
        <v>10</v>
      </c>
      <c r="E1913" s="1303"/>
      <c r="F1913" s="300">
        <f t="shared" si="232"/>
        <v>0</v>
      </c>
    </row>
    <row r="1914" spans="1:6" x14ac:dyDescent="0.3">
      <c r="A1914" s="324">
        <v>7.3</v>
      </c>
      <c r="B1914" s="307" t="s">
        <v>801</v>
      </c>
      <c r="C1914" s="310">
        <v>4</v>
      </c>
      <c r="D1914" s="289" t="s">
        <v>10</v>
      </c>
      <c r="E1914" s="1303"/>
      <c r="F1914" s="300">
        <f t="shared" si="232"/>
        <v>0</v>
      </c>
    </row>
    <row r="1915" spans="1:6" x14ac:dyDescent="0.3">
      <c r="A1915" s="324">
        <v>7.4</v>
      </c>
      <c r="B1915" s="307" t="s">
        <v>802</v>
      </c>
      <c r="C1915" s="326">
        <v>2</v>
      </c>
      <c r="D1915" s="289" t="s">
        <v>10</v>
      </c>
      <c r="E1915" s="1303"/>
      <c r="F1915" s="300">
        <f t="shared" si="232"/>
        <v>0</v>
      </c>
    </row>
    <row r="1916" spans="1:6" x14ac:dyDescent="0.3">
      <c r="A1916" s="324">
        <v>7.5</v>
      </c>
      <c r="B1916" s="307" t="s">
        <v>803</v>
      </c>
      <c r="C1916" s="326">
        <v>2</v>
      </c>
      <c r="D1916" s="289" t="s">
        <v>10</v>
      </c>
      <c r="E1916" s="1303"/>
      <c r="F1916" s="300">
        <f t="shared" si="232"/>
        <v>0</v>
      </c>
    </row>
    <row r="1917" spans="1:6" x14ac:dyDescent="0.3">
      <c r="A1917" s="324">
        <v>7.6</v>
      </c>
      <c r="B1917" s="307" t="s">
        <v>804</v>
      </c>
      <c r="C1917" s="326">
        <v>2</v>
      </c>
      <c r="D1917" s="289" t="s">
        <v>10</v>
      </c>
      <c r="E1917" s="1303"/>
      <c r="F1917" s="300">
        <f t="shared" si="232"/>
        <v>0</v>
      </c>
    </row>
    <row r="1918" spans="1:6" x14ac:dyDescent="0.3">
      <c r="A1918" s="324">
        <v>7.7</v>
      </c>
      <c r="B1918" s="307" t="s">
        <v>805</v>
      </c>
      <c r="C1918" s="326">
        <v>2</v>
      </c>
      <c r="D1918" s="289" t="s">
        <v>10</v>
      </c>
      <c r="E1918" s="1303"/>
      <c r="F1918" s="300">
        <f t="shared" si="232"/>
        <v>0</v>
      </c>
    </row>
    <row r="1919" spans="1:6" x14ac:dyDescent="0.3">
      <c r="A1919" s="324">
        <v>7.8</v>
      </c>
      <c r="B1919" s="307" t="s">
        <v>806</v>
      </c>
      <c r="C1919" s="326">
        <v>2</v>
      </c>
      <c r="D1919" s="289" t="s">
        <v>10</v>
      </c>
      <c r="E1919" s="1303"/>
      <c r="F1919" s="300">
        <f t="shared" si="232"/>
        <v>0</v>
      </c>
    </row>
    <row r="1920" spans="1:6" x14ac:dyDescent="0.3">
      <c r="A1920" s="324">
        <v>7.9</v>
      </c>
      <c r="B1920" s="307" t="s">
        <v>807</v>
      </c>
      <c r="C1920" s="326">
        <v>2</v>
      </c>
      <c r="D1920" s="289" t="s">
        <v>10</v>
      </c>
      <c r="E1920" s="1303"/>
      <c r="F1920" s="300">
        <f t="shared" si="232"/>
        <v>0</v>
      </c>
    </row>
    <row r="1921" spans="1:6" x14ac:dyDescent="0.3">
      <c r="A1921" s="315">
        <v>3.1</v>
      </c>
      <c r="B1921" s="307" t="s">
        <v>808</v>
      </c>
      <c r="C1921" s="326">
        <v>2</v>
      </c>
      <c r="D1921" s="289" t="s">
        <v>10</v>
      </c>
      <c r="E1921" s="1303"/>
      <c r="F1921" s="300">
        <f t="shared" si="232"/>
        <v>0</v>
      </c>
    </row>
    <row r="1922" spans="1:6" x14ac:dyDescent="0.3">
      <c r="A1922" s="315">
        <v>3.11</v>
      </c>
      <c r="B1922" s="307" t="s">
        <v>809</v>
      </c>
      <c r="C1922" s="326">
        <v>2</v>
      </c>
      <c r="D1922" s="289" t="s">
        <v>10</v>
      </c>
      <c r="E1922" s="1311"/>
      <c r="F1922" s="327">
        <f t="shared" si="232"/>
        <v>0</v>
      </c>
    </row>
    <row r="1923" spans="1:6" x14ac:dyDescent="0.3">
      <c r="A1923" s="315">
        <v>3.12</v>
      </c>
      <c r="B1923" s="307" t="s">
        <v>810</v>
      </c>
      <c r="C1923" s="326">
        <v>2</v>
      </c>
      <c r="D1923" s="289" t="s">
        <v>10</v>
      </c>
      <c r="E1923" s="1311"/>
      <c r="F1923" s="327">
        <f t="shared" si="232"/>
        <v>0</v>
      </c>
    </row>
    <row r="1924" spans="1:6" x14ac:dyDescent="0.3">
      <c r="A1924" s="315">
        <v>3.13</v>
      </c>
      <c r="B1924" s="328" t="s">
        <v>811</v>
      </c>
      <c r="C1924" s="329">
        <v>4</v>
      </c>
      <c r="D1924" s="289" t="s">
        <v>10</v>
      </c>
      <c r="E1924" s="96"/>
      <c r="F1924" s="327">
        <f>ROUND(C1924*E1924,2)</f>
        <v>0</v>
      </c>
    </row>
    <row r="1925" spans="1:6" x14ac:dyDescent="0.3">
      <c r="A1925" s="315">
        <v>3.14</v>
      </c>
      <c r="B1925" s="328" t="s">
        <v>812</v>
      </c>
      <c r="C1925" s="326">
        <v>2</v>
      </c>
      <c r="D1925" s="289" t="s">
        <v>10</v>
      </c>
      <c r="E1925" s="96"/>
      <c r="F1925" s="327">
        <f>ROUND(C1925*E1925,2)</f>
        <v>0</v>
      </c>
    </row>
    <row r="1926" spans="1:6" x14ac:dyDescent="0.3">
      <c r="A1926" s="315">
        <v>3.15</v>
      </c>
      <c r="B1926" s="307" t="s">
        <v>813</v>
      </c>
      <c r="C1926" s="326">
        <v>2</v>
      </c>
      <c r="D1926" s="289" t="s">
        <v>10</v>
      </c>
      <c r="E1926" s="1311"/>
      <c r="F1926" s="327">
        <f>C1926*E1926</f>
        <v>0</v>
      </c>
    </row>
    <row r="1927" spans="1:6" x14ac:dyDescent="0.3">
      <c r="A1927" s="315">
        <v>3.16</v>
      </c>
      <c r="B1927" s="307" t="s">
        <v>814</v>
      </c>
      <c r="C1927" s="326">
        <v>4</v>
      </c>
      <c r="D1927" s="289" t="s">
        <v>10</v>
      </c>
      <c r="E1927" s="1311"/>
      <c r="F1927" s="327">
        <f>C1927*E1927</f>
        <v>0</v>
      </c>
    </row>
    <row r="1928" spans="1:6" x14ac:dyDescent="0.3">
      <c r="A1928" s="315">
        <v>3.17</v>
      </c>
      <c r="B1928" s="307" t="s">
        <v>815</v>
      </c>
      <c r="C1928" s="326">
        <v>1</v>
      </c>
      <c r="D1928" s="330" t="s">
        <v>72</v>
      </c>
      <c r="E1928" s="1311"/>
      <c r="F1928" s="327">
        <f>C1928*E1928</f>
        <v>0</v>
      </c>
    </row>
    <row r="1929" spans="1:6" x14ac:dyDescent="0.3">
      <c r="A1929" s="265"/>
      <c r="B1929" s="299"/>
      <c r="C1929" s="270"/>
      <c r="D1929" s="289"/>
      <c r="E1929" s="1303"/>
      <c r="F1929" s="264"/>
    </row>
    <row r="1930" spans="1:6" x14ac:dyDescent="0.3">
      <c r="A1930" s="261" t="s">
        <v>32</v>
      </c>
      <c r="B1930" s="262" t="s">
        <v>544</v>
      </c>
      <c r="C1930" s="271"/>
      <c r="D1930" s="263"/>
      <c r="E1930" s="1303"/>
      <c r="F1930" s="290"/>
    </row>
    <row r="1931" spans="1:6" x14ac:dyDescent="0.3">
      <c r="A1931" s="272"/>
      <c r="B1931" s="276"/>
      <c r="C1931" s="271"/>
      <c r="D1931" s="263"/>
      <c r="E1931" s="1303"/>
      <c r="F1931" s="290"/>
    </row>
    <row r="1932" spans="1:6" x14ac:dyDescent="0.3">
      <c r="A1932" s="331">
        <v>1</v>
      </c>
      <c r="B1932" s="287" t="s">
        <v>95</v>
      </c>
      <c r="C1932" s="332">
        <v>1</v>
      </c>
      <c r="D1932" s="333" t="s">
        <v>25</v>
      </c>
      <c r="E1932" s="15"/>
      <c r="F1932" s="184">
        <f>ROUND(C1932*E1932,2)</f>
        <v>0</v>
      </c>
    </row>
    <row r="1933" spans="1:6" x14ac:dyDescent="0.3">
      <c r="A1933" s="331"/>
      <c r="B1933" s="334"/>
      <c r="C1933" s="332"/>
      <c r="D1933" s="333"/>
      <c r="E1933" s="1303"/>
      <c r="F1933" s="290"/>
    </row>
    <row r="1934" spans="1:6" ht="26.4" x14ac:dyDescent="0.3">
      <c r="A1934" s="331">
        <v>2</v>
      </c>
      <c r="B1934" s="681" t="s">
        <v>440</v>
      </c>
      <c r="C1934" s="332">
        <v>1</v>
      </c>
      <c r="D1934" s="333" t="s">
        <v>25</v>
      </c>
      <c r="E1934" s="15"/>
      <c r="F1934" s="184">
        <f>ROUND(C1934*E1934,2)</f>
        <v>0</v>
      </c>
    </row>
    <row r="1935" spans="1:6" x14ac:dyDescent="0.3">
      <c r="A1935" s="272"/>
      <c r="B1935" s="334"/>
      <c r="C1935" s="332"/>
      <c r="D1935" s="336"/>
      <c r="E1935" s="1303"/>
      <c r="F1935" s="290"/>
    </row>
    <row r="1936" spans="1:6" x14ac:dyDescent="0.3">
      <c r="A1936" s="337">
        <v>3</v>
      </c>
      <c r="B1936" s="338" t="s">
        <v>776</v>
      </c>
      <c r="C1936" s="332"/>
      <c r="D1936" s="336"/>
      <c r="E1936" s="1303"/>
      <c r="F1936" s="290"/>
    </row>
    <row r="1937" spans="1:6" x14ac:dyDescent="0.3">
      <c r="A1937" s="339">
        <v>3.1</v>
      </c>
      <c r="B1937" s="287" t="s">
        <v>442</v>
      </c>
      <c r="C1937" s="332">
        <v>1.45</v>
      </c>
      <c r="D1937" s="340" t="s">
        <v>8</v>
      </c>
      <c r="E1937" s="15"/>
      <c r="F1937" s="184">
        <f t="shared" ref="F1937:F1943" si="233">ROUND(C1937*E1937,2)</f>
        <v>0</v>
      </c>
    </row>
    <row r="1938" spans="1:6" x14ac:dyDescent="0.3">
      <c r="A1938" s="339">
        <v>3.2</v>
      </c>
      <c r="B1938" s="287" t="s">
        <v>444</v>
      </c>
      <c r="C1938" s="332">
        <v>0.32</v>
      </c>
      <c r="D1938" s="340" t="s">
        <v>8</v>
      </c>
      <c r="E1938" s="15"/>
      <c r="F1938" s="184">
        <f t="shared" si="233"/>
        <v>0</v>
      </c>
    </row>
    <row r="1939" spans="1:6" x14ac:dyDescent="0.3">
      <c r="A1939" s="339">
        <v>3.3</v>
      </c>
      <c r="B1939" s="335" t="s">
        <v>446</v>
      </c>
      <c r="C1939" s="332">
        <v>0.18</v>
      </c>
      <c r="D1939" s="340" t="s">
        <v>8</v>
      </c>
      <c r="E1939" s="15"/>
      <c r="F1939" s="184">
        <f t="shared" si="233"/>
        <v>0</v>
      </c>
    </row>
    <row r="1940" spans="1:6" x14ac:dyDescent="0.3">
      <c r="A1940" s="339">
        <v>3.4</v>
      </c>
      <c r="B1940" s="287" t="s">
        <v>448</v>
      </c>
      <c r="C1940" s="332">
        <v>0.11</v>
      </c>
      <c r="D1940" s="340" t="s">
        <v>8</v>
      </c>
      <c r="E1940" s="15"/>
      <c r="F1940" s="184">
        <f t="shared" si="233"/>
        <v>0</v>
      </c>
    </row>
    <row r="1941" spans="1:6" x14ac:dyDescent="0.3">
      <c r="A1941" s="339">
        <v>3.5</v>
      </c>
      <c r="B1941" s="287" t="s">
        <v>450</v>
      </c>
      <c r="C1941" s="332">
        <v>0.37</v>
      </c>
      <c r="D1941" s="340" t="s">
        <v>8</v>
      </c>
      <c r="E1941" s="15"/>
      <c r="F1941" s="184">
        <f t="shared" si="233"/>
        <v>0</v>
      </c>
    </row>
    <row r="1942" spans="1:6" x14ac:dyDescent="0.3">
      <c r="A1942" s="339">
        <v>3.6</v>
      </c>
      <c r="B1942" s="287" t="s">
        <v>452</v>
      </c>
      <c r="C1942" s="332">
        <v>0.12</v>
      </c>
      <c r="D1942" s="340" t="s">
        <v>8</v>
      </c>
      <c r="E1942" s="15"/>
      <c r="F1942" s="184">
        <f t="shared" si="233"/>
        <v>0</v>
      </c>
    </row>
    <row r="1943" spans="1:6" x14ac:dyDescent="0.3">
      <c r="A1943" s="339">
        <v>3.7</v>
      </c>
      <c r="B1943" s="287" t="s">
        <v>454</v>
      </c>
      <c r="C1943" s="332">
        <v>0.81</v>
      </c>
      <c r="D1943" s="340" t="s">
        <v>8</v>
      </c>
      <c r="E1943" s="15"/>
      <c r="F1943" s="184">
        <f t="shared" si="233"/>
        <v>0</v>
      </c>
    </row>
    <row r="1944" spans="1:6" x14ac:dyDescent="0.3">
      <c r="A1944" s="272"/>
      <c r="B1944" s="334"/>
      <c r="C1944" s="332"/>
      <c r="D1944" s="336"/>
      <c r="E1944" s="1303"/>
      <c r="F1944" s="290"/>
    </row>
    <row r="1945" spans="1:6" x14ac:dyDescent="0.3">
      <c r="A1945" s="337">
        <v>4</v>
      </c>
      <c r="B1945" s="341" t="s">
        <v>777</v>
      </c>
      <c r="C1945" s="332"/>
      <c r="D1945" s="336"/>
      <c r="E1945" s="1303"/>
      <c r="F1945" s="290"/>
    </row>
    <row r="1946" spans="1:6" x14ac:dyDescent="0.3">
      <c r="A1946" s="339">
        <v>4.0999999999999996</v>
      </c>
      <c r="B1946" s="17" t="s">
        <v>456</v>
      </c>
      <c r="C1946" s="332">
        <v>4.82</v>
      </c>
      <c r="D1946" s="333" t="s">
        <v>9</v>
      </c>
      <c r="E1946" s="15"/>
      <c r="F1946" s="184">
        <f t="shared" ref="F1946:F1947" si="234">ROUND(C1946*E1946,2)</f>
        <v>0</v>
      </c>
    </row>
    <row r="1947" spans="1:6" x14ac:dyDescent="0.3">
      <c r="A1947" s="339">
        <v>4.2</v>
      </c>
      <c r="B1947" s="17" t="s">
        <v>458</v>
      </c>
      <c r="C1947" s="332">
        <v>22.69</v>
      </c>
      <c r="D1947" s="333" t="s">
        <v>9</v>
      </c>
      <c r="E1947" s="15"/>
      <c r="F1947" s="184">
        <f t="shared" si="234"/>
        <v>0</v>
      </c>
    </row>
    <row r="1948" spans="1:6" x14ac:dyDescent="0.3">
      <c r="A1948" s="272"/>
      <c r="B1948" s="334"/>
      <c r="C1948" s="332"/>
      <c r="D1948" s="336"/>
      <c r="E1948" s="1303"/>
      <c r="F1948" s="290"/>
    </row>
    <row r="1949" spans="1:6" x14ac:dyDescent="0.3">
      <c r="A1949" s="337">
        <v>5</v>
      </c>
      <c r="B1949" s="281" t="s">
        <v>37</v>
      </c>
      <c r="C1949" s="332"/>
      <c r="D1949" s="336"/>
      <c r="E1949" s="1303"/>
      <c r="F1949" s="290"/>
    </row>
    <row r="1950" spans="1:6" x14ac:dyDescent="0.3">
      <c r="A1950" s="339">
        <v>5.0999999999999996</v>
      </c>
      <c r="B1950" s="287" t="s">
        <v>20</v>
      </c>
      <c r="C1950" s="332">
        <v>9.77</v>
      </c>
      <c r="D1950" s="333" t="s">
        <v>9</v>
      </c>
      <c r="E1950" s="15"/>
      <c r="F1950" s="184">
        <f t="shared" ref="F1950:F1960" si="235">ROUND(C1950*E1950,2)</f>
        <v>0</v>
      </c>
    </row>
    <row r="1951" spans="1:6" x14ac:dyDescent="0.3">
      <c r="A1951" s="339">
        <v>5.2</v>
      </c>
      <c r="B1951" s="287" t="s">
        <v>22</v>
      </c>
      <c r="C1951" s="332">
        <v>26.04</v>
      </c>
      <c r="D1951" s="333" t="s">
        <v>9</v>
      </c>
      <c r="E1951" s="15"/>
      <c r="F1951" s="184">
        <f t="shared" si="235"/>
        <v>0</v>
      </c>
    </row>
    <row r="1952" spans="1:6" x14ac:dyDescent="0.3">
      <c r="A1952" s="339">
        <v>5.3</v>
      </c>
      <c r="B1952" s="287" t="s">
        <v>31</v>
      </c>
      <c r="C1952" s="332">
        <v>20.94</v>
      </c>
      <c r="D1952" s="333" t="s">
        <v>9</v>
      </c>
      <c r="E1952" s="1312"/>
      <c r="F1952" s="184">
        <f t="shared" si="235"/>
        <v>0</v>
      </c>
    </row>
    <row r="1953" spans="1:6" x14ac:dyDescent="0.3">
      <c r="A1953" s="339">
        <v>5.4</v>
      </c>
      <c r="B1953" s="287" t="s">
        <v>463</v>
      </c>
      <c r="C1953" s="332">
        <v>9.6199999999999992</v>
      </c>
      <c r="D1953" s="333" t="s">
        <v>9</v>
      </c>
      <c r="E1953" s="15"/>
      <c r="F1953" s="184">
        <f t="shared" si="235"/>
        <v>0</v>
      </c>
    </row>
    <row r="1954" spans="1:6" x14ac:dyDescent="0.3">
      <c r="A1954" s="339">
        <v>5.5</v>
      </c>
      <c r="B1954" s="287" t="s">
        <v>24</v>
      </c>
      <c r="C1954" s="332">
        <v>47.6</v>
      </c>
      <c r="D1954" s="336" t="s">
        <v>11</v>
      </c>
      <c r="E1954" s="1312"/>
      <c r="F1954" s="184">
        <f t="shared" si="235"/>
        <v>0</v>
      </c>
    </row>
    <row r="1955" spans="1:6" x14ac:dyDescent="0.3">
      <c r="A1955" s="339">
        <v>5.6</v>
      </c>
      <c r="B1955" s="287" t="s">
        <v>35</v>
      </c>
      <c r="C1955" s="332">
        <v>2.02</v>
      </c>
      <c r="D1955" s="336" t="s">
        <v>11</v>
      </c>
      <c r="E1955" s="15"/>
      <c r="F1955" s="184">
        <f t="shared" si="235"/>
        <v>0</v>
      </c>
    </row>
    <row r="1956" spans="1:6" x14ac:dyDescent="0.3">
      <c r="A1956" s="339">
        <v>5.7</v>
      </c>
      <c r="B1956" s="287" t="s">
        <v>80</v>
      </c>
      <c r="C1956" s="332">
        <v>10.1</v>
      </c>
      <c r="D1956" s="336" t="s">
        <v>11</v>
      </c>
      <c r="E1956" s="15"/>
      <c r="F1956" s="184">
        <f t="shared" si="235"/>
        <v>0</v>
      </c>
    </row>
    <row r="1957" spans="1:6" x14ac:dyDescent="0.3">
      <c r="A1957" s="339">
        <v>5.8</v>
      </c>
      <c r="B1957" s="287" t="s">
        <v>468</v>
      </c>
      <c r="C1957" s="332">
        <v>6.02</v>
      </c>
      <c r="D1957" s="336" t="s">
        <v>11</v>
      </c>
      <c r="E1957" s="15"/>
      <c r="F1957" s="184">
        <f t="shared" si="235"/>
        <v>0</v>
      </c>
    </row>
    <row r="1958" spans="1:6" x14ac:dyDescent="0.3">
      <c r="A1958" s="339">
        <v>5.9</v>
      </c>
      <c r="B1958" s="287" t="s">
        <v>470</v>
      </c>
      <c r="C1958" s="332">
        <v>10.58</v>
      </c>
      <c r="D1958" s="333" t="s">
        <v>9</v>
      </c>
      <c r="E1958" s="15"/>
      <c r="F1958" s="184">
        <f t="shared" si="235"/>
        <v>0</v>
      </c>
    </row>
    <row r="1959" spans="1:6" x14ac:dyDescent="0.3">
      <c r="A1959" s="301">
        <v>5.0999999999999996</v>
      </c>
      <c r="B1959" s="287" t="s">
        <v>472</v>
      </c>
      <c r="C1959" s="332">
        <v>2.84</v>
      </c>
      <c r="D1959" s="333" t="s">
        <v>9</v>
      </c>
      <c r="E1959" s="15"/>
      <c r="F1959" s="184">
        <f t="shared" si="235"/>
        <v>0</v>
      </c>
    </row>
    <row r="1960" spans="1:6" x14ac:dyDescent="0.3">
      <c r="A1960" s="339">
        <v>5.1100000000000003</v>
      </c>
      <c r="B1960" s="287" t="s">
        <v>474</v>
      </c>
      <c r="C1960" s="332">
        <v>44.14</v>
      </c>
      <c r="D1960" s="333" t="s">
        <v>9</v>
      </c>
      <c r="E1960" s="15"/>
      <c r="F1960" s="184">
        <f t="shared" si="235"/>
        <v>0</v>
      </c>
    </row>
    <row r="1961" spans="1:6" x14ac:dyDescent="0.3">
      <c r="A1961" s="272"/>
      <c r="B1961" s="334"/>
      <c r="C1961" s="332"/>
      <c r="D1961" s="336"/>
      <c r="E1961" s="1303"/>
      <c r="F1961" s="290"/>
    </row>
    <row r="1962" spans="1:6" ht="26.4" x14ac:dyDescent="0.3">
      <c r="A1962" s="331">
        <v>6</v>
      </c>
      <c r="B1962" s="335" t="s">
        <v>475</v>
      </c>
      <c r="C1962" s="332">
        <v>5.3</v>
      </c>
      <c r="D1962" s="333" t="s">
        <v>9</v>
      </c>
      <c r="E1962" s="15"/>
      <c r="F1962" s="184">
        <f t="shared" ref="F1962" si="236">ROUND(C1962*E1962,2)</f>
        <v>0</v>
      </c>
    </row>
    <row r="1963" spans="1:6" x14ac:dyDescent="0.3">
      <c r="A1963" s="272"/>
      <c r="B1963" s="334"/>
      <c r="C1963" s="332"/>
      <c r="D1963" s="333"/>
      <c r="E1963" s="1303"/>
      <c r="F1963" s="290"/>
    </row>
    <row r="1964" spans="1:6" x14ac:dyDescent="0.3">
      <c r="A1964" s="331">
        <v>7</v>
      </c>
      <c r="B1964" s="287" t="s">
        <v>476</v>
      </c>
      <c r="C1964" s="332">
        <v>6.06</v>
      </c>
      <c r="D1964" s="333" t="s">
        <v>9</v>
      </c>
      <c r="E1964" s="15"/>
      <c r="F1964" s="184">
        <f t="shared" ref="F1964" si="237">ROUND(C1964*E1964,2)</f>
        <v>0</v>
      </c>
    </row>
    <row r="1965" spans="1:6" x14ac:dyDescent="0.3">
      <c r="A1965" s="272"/>
      <c r="B1965" s="334"/>
      <c r="C1965" s="332"/>
      <c r="D1965" s="336"/>
      <c r="E1965" s="1303"/>
      <c r="F1965" s="290"/>
    </row>
    <row r="1966" spans="1:6" x14ac:dyDescent="0.3">
      <c r="A1966" s="337">
        <v>8</v>
      </c>
      <c r="B1966" s="342" t="s">
        <v>778</v>
      </c>
      <c r="C1966" s="332"/>
      <c r="D1966" s="336"/>
      <c r="E1966" s="1303"/>
      <c r="F1966" s="290"/>
    </row>
    <row r="1967" spans="1:6" x14ac:dyDescent="0.3">
      <c r="A1967" s="339">
        <v>8.1</v>
      </c>
      <c r="B1967" s="287" t="s">
        <v>478</v>
      </c>
      <c r="C1967" s="332">
        <v>15.2</v>
      </c>
      <c r="D1967" s="336" t="s">
        <v>11</v>
      </c>
      <c r="E1967" s="15"/>
      <c r="F1967" s="184">
        <f t="shared" ref="F1967:F1969" si="238">ROUND(C1967*E1967,2)</f>
        <v>0</v>
      </c>
    </row>
    <row r="1968" spans="1:6" x14ac:dyDescent="0.3">
      <c r="A1968" s="339">
        <v>8.1999999999999993</v>
      </c>
      <c r="B1968" s="335" t="s">
        <v>480</v>
      </c>
      <c r="C1968" s="332">
        <v>1</v>
      </c>
      <c r="D1968" s="343" t="s">
        <v>10</v>
      </c>
      <c r="E1968" s="15"/>
      <c r="F1968" s="184">
        <f t="shared" si="238"/>
        <v>0</v>
      </c>
    </row>
    <row r="1969" spans="1:6" x14ac:dyDescent="0.3">
      <c r="A1969" s="339">
        <v>8.3000000000000007</v>
      </c>
      <c r="B1969" s="287" t="s">
        <v>482</v>
      </c>
      <c r="C1969" s="344">
        <v>1</v>
      </c>
      <c r="D1969" s="343" t="s">
        <v>10</v>
      </c>
      <c r="E1969" s="15"/>
      <c r="F1969" s="184">
        <f t="shared" si="238"/>
        <v>0</v>
      </c>
    </row>
    <row r="1970" spans="1:6" x14ac:dyDescent="0.3">
      <c r="A1970" s="272"/>
      <c r="B1970" s="334"/>
      <c r="C1970" s="332"/>
      <c r="D1970" s="336"/>
      <c r="E1970" s="1303"/>
      <c r="F1970" s="290"/>
    </row>
    <row r="1971" spans="1:6" x14ac:dyDescent="0.3">
      <c r="A1971" s="337">
        <v>9</v>
      </c>
      <c r="B1971" s="345" t="s">
        <v>779</v>
      </c>
      <c r="C1971" s="332"/>
      <c r="D1971" s="336"/>
      <c r="E1971" s="1303"/>
      <c r="F1971" s="290"/>
    </row>
    <row r="1972" spans="1:6" x14ac:dyDescent="0.3">
      <c r="A1972" s="339">
        <v>9.1</v>
      </c>
      <c r="B1972" s="287" t="s">
        <v>484</v>
      </c>
      <c r="C1972" s="344">
        <v>23.25</v>
      </c>
      <c r="D1972" s="343" t="s">
        <v>12</v>
      </c>
      <c r="E1972" s="15"/>
      <c r="F1972" s="184">
        <f t="shared" ref="F1972:F1973" si="239">ROUND(C1972*E1972,2)</f>
        <v>0</v>
      </c>
    </row>
    <row r="1973" spans="1:6" x14ac:dyDescent="0.3">
      <c r="A1973" s="346">
        <v>9.1999999999999993</v>
      </c>
      <c r="B1973" s="682" t="s">
        <v>486</v>
      </c>
      <c r="C1973" s="683">
        <v>1</v>
      </c>
      <c r="D1973" s="684" t="s">
        <v>10</v>
      </c>
      <c r="E1973" s="1304"/>
      <c r="F1973" s="286">
        <f t="shared" si="239"/>
        <v>0</v>
      </c>
    </row>
    <row r="1974" spans="1:6" x14ac:dyDescent="0.3">
      <c r="A1974" s="272"/>
      <c r="B1974" s="350"/>
      <c r="C1974" s="332"/>
      <c r="D1974" s="351"/>
      <c r="E1974" s="1303"/>
      <c r="F1974" s="290"/>
    </row>
    <row r="1975" spans="1:6" x14ac:dyDescent="0.3">
      <c r="A1975" s="265">
        <v>10</v>
      </c>
      <c r="B1975" s="352" t="s">
        <v>159</v>
      </c>
      <c r="C1975" s="332"/>
      <c r="D1975" s="351"/>
      <c r="E1975" s="1303"/>
      <c r="F1975" s="290"/>
    </row>
    <row r="1976" spans="1:6" x14ac:dyDescent="0.3">
      <c r="A1976" s="339">
        <v>10.1</v>
      </c>
      <c r="B1976" s="17" t="s">
        <v>109</v>
      </c>
      <c r="C1976" s="344">
        <v>1</v>
      </c>
      <c r="D1976" s="343" t="s">
        <v>10</v>
      </c>
      <c r="E1976" s="15"/>
      <c r="F1976" s="184">
        <f t="shared" ref="F1976:F1985" si="240">ROUND(C1976*E1976,2)</f>
        <v>0</v>
      </c>
    </row>
    <row r="1977" spans="1:6" x14ac:dyDescent="0.3">
      <c r="A1977" s="339">
        <v>10.199999999999999</v>
      </c>
      <c r="B1977" s="17" t="s">
        <v>110</v>
      </c>
      <c r="C1977" s="344">
        <v>1</v>
      </c>
      <c r="D1977" s="343" t="s">
        <v>10</v>
      </c>
      <c r="E1977" s="15"/>
      <c r="F1977" s="184">
        <f t="shared" si="240"/>
        <v>0</v>
      </c>
    </row>
    <row r="1978" spans="1:6" x14ac:dyDescent="0.3">
      <c r="A1978" s="339">
        <v>10.3</v>
      </c>
      <c r="B1978" s="287" t="s">
        <v>160</v>
      </c>
      <c r="C1978" s="344">
        <v>1</v>
      </c>
      <c r="D1978" s="343" t="s">
        <v>10</v>
      </c>
      <c r="E1978" s="15"/>
      <c r="F1978" s="184">
        <f t="shared" si="240"/>
        <v>0</v>
      </c>
    </row>
    <row r="1979" spans="1:6" x14ac:dyDescent="0.3">
      <c r="A1979" s="339">
        <v>10.4</v>
      </c>
      <c r="B1979" s="42" t="s">
        <v>172</v>
      </c>
      <c r="C1979" s="344">
        <v>1</v>
      </c>
      <c r="D1979" s="343" t="s">
        <v>10</v>
      </c>
      <c r="E1979" s="15"/>
      <c r="F1979" s="184">
        <f t="shared" si="240"/>
        <v>0</v>
      </c>
    </row>
    <row r="1980" spans="1:6" x14ac:dyDescent="0.3">
      <c r="A1980" s="339">
        <v>10.5</v>
      </c>
      <c r="B1980" s="287" t="s">
        <v>780</v>
      </c>
      <c r="C1980" s="353">
        <v>1</v>
      </c>
      <c r="D1980" s="343" t="s">
        <v>10</v>
      </c>
      <c r="E1980" s="15"/>
      <c r="F1980" s="184">
        <f t="shared" si="240"/>
        <v>0</v>
      </c>
    </row>
    <row r="1981" spans="1:6" x14ac:dyDescent="0.3">
      <c r="A1981" s="339">
        <v>10.6</v>
      </c>
      <c r="B1981" s="287" t="s">
        <v>495</v>
      </c>
      <c r="C1981" s="353">
        <v>1</v>
      </c>
      <c r="D1981" s="343" t="s">
        <v>10</v>
      </c>
      <c r="E1981" s="15"/>
      <c r="F1981" s="184">
        <f t="shared" si="240"/>
        <v>0</v>
      </c>
    </row>
    <row r="1982" spans="1:6" x14ac:dyDescent="0.3">
      <c r="A1982" s="339">
        <v>10.7</v>
      </c>
      <c r="B1982" s="287" t="s">
        <v>497</v>
      </c>
      <c r="C1982" s="344">
        <v>1</v>
      </c>
      <c r="D1982" s="343" t="s">
        <v>10</v>
      </c>
      <c r="E1982" s="15"/>
      <c r="F1982" s="184">
        <f t="shared" si="240"/>
        <v>0</v>
      </c>
    </row>
    <row r="1983" spans="1:6" x14ac:dyDescent="0.3">
      <c r="A1983" s="339">
        <v>10.8</v>
      </c>
      <c r="B1983" s="287" t="s">
        <v>499</v>
      </c>
      <c r="C1983" s="344">
        <v>1</v>
      </c>
      <c r="D1983" s="343" t="s">
        <v>10</v>
      </c>
      <c r="E1983" s="15"/>
      <c r="F1983" s="184">
        <f t="shared" si="240"/>
        <v>0</v>
      </c>
    </row>
    <row r="1984" spans="1:6" x14ac:dyDescent="0.3">
      <c r="A1984" s="339">
        <v>10.9</v>
      </c>
      <c r="B1984" s="287" t="s">
        <v>82</v>
      </c>
      <c r="C1984" s="344">
        <v>1</v>
      </c>
      <c r="D1984" s="354" t="s">
        <v>25</v>
      </c>
      <c r="E1984" s="15"/>
      <c r="F1984" s="184">
        <f t="shared" si="240"/>
        <v>0</v>
      </c>
    </row>
    <row r="1985" spans="1:6" x14ac:dyDescent="0.3">
      <c r="A1985" s="301">
        <v>10.1</v>
      </c>
      <c r="B1985" s="287" t="s">
        <v>113</v>
      </c>
      <c r="C1985" s="344">
        <v>1</v>
      </c>
      <c r="D1985" s="354" t="s">
        <v>25</v>
      </c>
      <c r="E1985" s="15"/>
      <c r="F1985" s="184">
        <f t="shared" si="240"/>
        <v>0</v>
      </c>
    </row>
    <row r="1986" spans="1:6" x14ac:dyDescent="0.3">
      <c r="A1986" s="339">
        <v>10.11</v>
      </c>
      <c r="B1986" s="287" t="s">
        <v>503</v>
      </c>
      <c r="C1986" s="344">
        <v>2</v>
      </c>
      <c r="D1986" s="343" t="s">
        <v>10</v>
      </c>
      <c r="E1986" s="15"/>
      <c r="F1986" s="184">
        <f>ROUND(C1986*E1986,2)</f>
        <v>0</v>
      </c>
    </row>
    <row r="1987" spans="1:6" x14ac:dyDescent="0.3">
      <c r="A1987" s="339">
        <v>10.119999999999999</v>
      </c>
      <c r="B1987" s="287" t="s">
        <v>505</v>
      </c>
      <c r="C1987" s="344">
        <v>1</v>
      </c>
      <c r="D1987" s="343" t="s">
        <v>10</v>
      </c>
      <c r="E1987" s="15"/>
      <c r="F1987" s="184">
        <f>ROUND(C1987*E1987,2)</f>
        <v>0</v>
      </c>
    </row>
    <row r="1988" spans="1:6" ht="26.4" x14ac:dyDescent="0.3">
      <c r="A1988" s="339">
        <v>10.130000000000001</v>
      </c>
      <c r="B1988" s="355" t="s">
        <v>507</v>
      </c>
      <c r="C1988" s="344">
        <v>1</v>
      </c>
      <c r="D1988" s="343" t="s">
        <v>10</v>
      </c>
      <c r="E1988" s="15"/>
      <c r="F1988" s="184">
        <f>ROUND(C1988*E1988,2)</f>
        <v>0</v>
      </c>
    </row>
    <row r="1989" spans="1:6" x14ac:dyDescent="0.3">
      <c r="A1989" s="272"/>
      <c r="B1989" s="356"/>
      <c r="C1989" s="344"/>
      <c r="D1989" s="354"/>
      <c r="E1989" s="1303"/>
      <c r="F1989" s="184"/>
    </row>
    <row r="1990" spans="1:6" x14ac:dyDescent="0.3">
      <c r="A1990" s="265">
        <v>11</v>
      </c>
      <c r="B1990" s="352" t="s">
        <v>27</v>
      </c>
      <c r="C1990" s="332"/>
      <c r="D1990" s="336"/>
      <c r="E1990" s="1303"/>
      <c r="F1990" s="290"/>
    </row>
    <row r="1991" spans="1:6" x14ac:dyDescent="0.3">
      <c r="A1991" s="339">
        <v>11.1</v>
      </c>
      <c r="B1991" s="287" t="s">
        <v>509</v>
      </c>
      <c r="C1991" s="332">
        <v>1</v>
      </c>
      <c r="D1991" s="343" t="s">
        <v>10</v>
      </c>
      <c r="E1991" s="1303"/>
      <c r="F1991" s="184">
        <f t="shared" ref="F1991:F1995" si="241">ROUND(C1991*E1991,2)</f>
        <v>0</v>
      </c>
    </row>
    <row r="1992" spans="1:6" x14ac:dyDescent="0.3">
      <c r="A1992" s="339">
        <v>11.2</v>
      </c>
      <c r="B1992" s="287" t="s">
        <v>511</v>
      </c>
      <c r="C1992" s="332">
        <v>6</v>
      </c>
      <c r="D1992" s="343" t="s">
        <v>10</v>
      </c>
      <c r="E1992" s="1303"/>
      <c r="F1992" s="184">
        <f t="shared" si="241"/>
        <v>0</v>
      </c>
    </row>
    <row r="1993" spans="1:6" x14ac:dyDescent="0.3">
      <c r="A1993" s="339">
        <v>11.3</v>
      </c>
      <c r="B1993" s="287" t="s">
        <v>513</v>
      </c>
      <c r="C1993" s="332">
        <v>3</v>
      </c>
      <c r="D1993" s="343" t="s">
        <v>10</v>
      </c>
      <c r="E1993" s="1303"/>
      <c r="F1993" s="184">
        <f t="shared" si="241"/>
        <v>0</v>
      </c>
    </row>
    <row r="1994" spans="1:6" x14ac:dyDescent="0.3">
      <c r="A1994" s="339">
        <v>11.4</v>
      </c>
      <c r="B1994" s="287" t="s">
        <v>183</v>
      </c>
      <c r="C1994" s="332">
        <v>2</v>
      </c>
      <c r="D1994" s="343" t="s">
        <v>10</v>
      </c>
      <c r="E1994" s="1303"/>
      <c r="F1994" s="184">
        <f t="shared" si="241"/>
        <v>0</v>
      </c>
    </row>
    <row r="1995" spans="1:6" x14ac:dyDescent="0.3">
      <c r="A1995" s="339">
        <v>11.5</v>
      </c>
      <c r="B1995" s="287" t="s">
        <v>516</v>
      </c>
      <c r="C1995" s="332">
        <v>1</v>
      </c>
      <c r="D1995" s="343" t="s">
        <v>10</v>
      </c>
      <c r="E1995" s="1303"/>
      <c r="F1995" s="184">
        <f t="shared" si="241"/>
        <v>0</v>
      </c>
    </row>
    <row r="1996" spans="1:6" x14ac:dyDescent="0.3">
      <c r="A1996" s="272"/>
      <c r="B1996" s="357"/>
      <c r="C1996" s="332"/>
      <c r="D1996" s="336"/>
      <c r="E1996" s="1303"/>
      <c r="F1996" s="290"/>
    </row>
    <row r="1997" spans="1:6" x14ac:dyDescent="0.3">
      <c r="A1997" s="339">
        <v>12</v>
      </c>
      <c r="B1997" s="358" t="s">
        <v>781</v>
      </c>
      <c r="C1997" s="332">
        <v>1</v>
      </c>
      <c r="D1997" s="343" t="s">
        <v>10</v>
      </c>
      <c r="E1997" s="1303"/>
      <c r="F1997" s="184">
        <f t="shared" ref="F1997:F1998" si="242">ROUND(C1997*E1997,2)</f>
        <v>0</v>
      </c>
    </row>
    <row r="1998" spans="1:6" x14ac:dyDescent="0.3">
      <c r="A1998" s="339">
        <v>13</v>
      </c>
      <c r="B1998" s="358" t="s">
        <v>782</v>
      </c>
      <c r="C1998" s="332">
        <v>1</v>
      </c>
      <c r="D1998" s="343" t="s">
        <v>10</v>
      </c>
      <c r="E1998" s="1303"/>
      <c r="F1998" s="184">
        <f t="shared" si="242"/>
        <v>0</v>
      </c>
    </row>
    <row r="1999" spans="1:6" x14ac:dyDescent="0.3">
      <c r="A1999" s="293"/>
      <c r="B1999" s="280"/>
      <c r="C1999" s="270"/>
      <c r="D1999" s="289"/>
      <c r="E1999" s="1303"/>
      <c r="F1999" s="264"/>
    </row>
    <row r="2000" spans="1:6" x14ac:dyDescent="0.3">
      <c r="A2000" s="261" t="s">
        <v>34</v>
      </c>
      <c r="B2000" s="294" t="s">
        <v>783</v>
      </c>
      <c r="C2000" s="270"/>
      <c r="D2000" s="289"/>
      <c r="E2000" s="1303"/>
      <c r="F2000" s="264"/>
    </row>
    <row r="2001" spans="1:6" x14ac:dyDescent="0.3">
      <c r="A2001" s="293"/>
      <c r="B2001" s="280"/>
      <c r="C2001" s="270"/>
      <c r="D2001" s="289"/>
      <c r="E2001" s="1303"/>
      <c r="F2001" s="264"/>
    </row>
    <row r="2002" spans="1:6" x14ac:dyDescent="0.3">
      <c r="A2002" s="265">
        <v>1</v>
      </c>
      <c r="B2002" s="281" t="s">
        <v>16</v>
      </c>
      <c r="C2002" s="270"/>
      <c r="D2002" s="289"/>
      <c r="E2002" s="1303"/>
      <c r="F2002" s="264"/>
    </row>
    <row r="2003" spans="1:6" x14ac:dyDescent="0.3">
      <c r="A2003" s="268">
        <v>1.1000000000000001</v>
      </c>
      <c r="B2003" s="280" t="s">
        <v>784</v>
      </c>
      <c r="C2003" s="270">
        <v>67.2</v>
      </c>
      <c r="D2003" s="289" t="s">
        <v>11</v>
      </c>
      <c r="E2003" s="15"/>
      <c r="F2003" s="184">
        <f>ROUND(C2003*E2003,2)</f>
        <v>0</v>
      </c>
    </row>
    <row r="2004" spans="1:6" x14ac:dyDescent="0.3">
      <c r="A2004" s="293"/>
      <c r="B2004" s="280"/>
      <c r="C2004" s="270"/>
      <c r="D2004" s="289"/>
      <c r="E2004" s="1303"/>
      <c r="F2004" s="264"/>
    </row>
    <row r="2005" spans="1:6" x14ac:dyDescent="0.3">
      <c r="A2005" s="265">
        <v>2</v>
      </c>
      <c r="B2005" s="281" t="s">
        <v>17</v>
      </c>
      <c r="C2005" s="270"/>
      <c r="D2005" s="289"/>
      <c r="E2005" s="1303"/>
      <c r="F2005" s="264"/>
    </row>
    <row r="2006" spans="1:6" x14ac:dyDescent="0.3">
      <c r="A2006" s="268">
        <v>2.1</v>
      </c>
      <c r="B2006" s="278" t="s">
        <v>187</v>
      </c>
      <c r="C2006" s="270">
        <v>26.73</v>
      </c>
      <c r="D2006" s="289" t="s">
        <v>8</v>
      </c>
      <c r="E2006" s="15"/>
      <c r="F2006" s="184">
        <f>ROUND(C2006*E2006,2)</f>
        <v>0</v>
      </c>
    </row>
    <row r="2007" spans="1:6" x14ac:dyDescent="0.3">
      <c r="A2007" s="268">
        <v>2.2000000000000002</v>
      </c>
      <c r="B2007" s="280" t="s">
        <v>785</v>
      </c>
      <c r="C2007" s="270">
        <v>10.4</v>
      </c>
      <c r="D2007" s="289" t="s">
        <v>8</v>
      </c>
      <c r="E2007" s="15"/>
      <c r="F2007" s="184">
        <f>ROUND(C2007*E2007,2)</f>
        <v>0</v>
      </c>
    </row>
    <row r="2008" spans="1:6" ht="26.4" x14ac:dyDescent="0.3">
      <c r="A2008" s="268">
        <v>2.2999999999999998</v>
      </c>
      <c r="B2008" s="280" t="s">
        <v>786</v>
      </c>
      <c r="C2008" s="270">
        <v>19.600000000000001</v>
      </c>
      <c r="D2008" s="289" t="s">
        <v>8</v>
      </c>
      <c r="E2008" s="15"/>
      <c r="F2008" s="184">
        <f>ROUND(C2008*E2008,2)</f>
        <v>0</v>
      </c>
    </row>
    <row r="2009" spans="1:6" x14ac:dyDescent="0.3">
      <c r="A2009" s="293"/>
      <c r="B2009" s="280"/>
      <c r="C2009" s="270"/>
      <c r="D2009" s="289"/>
      <c r="E2009" s="1303"/>
      <c r="F2009" s="264"/>
    </row>
    <row r="2010" spans="1:6" x14ac:dyDescent="0.3">
      <c r="A2010" s="265">
        <v>3</v>
      </c>
      <c r="B2010" s="294" t="s">
        <v>787</v>
      </c>
      <c r="C2010" s="270"/>
      <c r="D2010" s="289"/>
      <c r="E2010" s="1303"/>
      <c r="F2010" s="264"/>
    </row>
    <row r="2011" spans="1:6" x14ac:dyDescent="0.3">
      <c r="A2011" s="268">
        <v>3.1</v>
      </c>
      <c r="B2011" s="280" t="s">
        <v>788</v>
      </c>
      <c r="C2011" s="270">
        <v>5.96</v>
      </c>
      <c r="D2011" s="289" t="s">
        <v>8</v>
      </c>
      <c r="E2011" s="15"/>
      <c r="F2011" s="184">
        <f>ROUND(C2011*E2011,2)</f>
        <v>0</v>
      </c>
    </row>
    <row r="2012" spans="1:6" ht="15.6" x14ac:dyDescent="0.3">
      <c r="A2012" s="268">
        <v>3.2</v>
      </c>
      <c r="B2012" s="280" t="s">
        <v>789</v>
      </c>
      <c r="C2012" s="270">
        <v>1.53</v>
      </c>
      <c r="D2012" s="289" t="s">
        <v>8</v>
      </c>
      <c r="E2012" s="15"/>
      <c r="F2012" s="184">
        <f>ROUND(C2012*E2012,2)</f>
        <v>0</v>
      </c>
    </row>
    <row r="2013" spans="1:6" x14ac:dyDescent="0.3">
      <c r="A2013" s="268">
        <v>3.3</v>
      </c>
      <c r="B2013" s="280" t="s">
        <v>790</v>
      </c>
      <c r="C2013" s="270">
        <v>1.22</v>
      </c>
      <c r="D2013" s="289" t="s">
        <v>8</v>
      </c>
      <c r="E2013" s="15"/>
      <c r="F2013" s="184">
        <f>ROUND(C2013*E2013,2)</f>
        <v>0</v>
      </c>
    </row>
    <row r="2014" spans="1:6" x14ac:dyDescent="0.3">
      <c r="A2014" s="268">
        <v>3.4</v>
      </c>
      <c r="B2014" s="280" t="s">
        <v>791</v>
      </c>
      <c r="C2014" s="270">
        <v>2.39</v>
      </c>
      <c r="D2014" s="289" t="s">
        <v>8</v>
      </c>
      <c r="E2014" s="15"/>
      <c r="F2014" s="184">
        <f>ROUND(C2014*E2014,2)</f>
        <v>0</v>
      </c>
    </row>
    <row r="2015" spans="1:6" x14ac:dyDescent="0.3">
      <c r="A2015" s="268">
        <v>3.5</v>
      </c>
      <c r="B2015" s="280" t="s">
        <v>792</v>
      </c>
      <c r="C2015" s="270">
        <v>1.51</v>
      </c>
      <c r="D2015" s="289" t="s">
        <v>8</v>
      </c>
      <c r="E2015" s="15"/>
      <c r="F2015" s="184">
        <f>ROUND(C2015*E2015,2)</f>
        <v>0</v>
      </c>
    </row>
    <row r="2016" spans="1:6" x14ac:dyDescent="0.3">
      <c r="A2016" s="293"/>
      <c r="B2016" s="280"/>
      <c r="C2016" s="270"/>
      <c r="D2016" s="289"/>
      <c r="E2016" s="1303"/>
      <c r="F2016" s="264"/>
    </row>
    <row r="2017" spans="1:6" x14ac:dyDescent="0.3">
      <c r="A2017" s="265">
        <v>4</v>
      </c>
      <c r="B2017" s="341" t="s">
        <v>101</v>
      </c>
      <c r="C2017" s="270"/>
      <c r="D2017" s="289"/>
      <c r="E2017" s="1303"/>
      <c r="F2017" s="264"/>
    </row>
    <row r="2018" spans="1:6" x14ac:dyDescent="0.3">
      <c r="A2018" s="268">
        <v>4.0999999999999996</v>
      </c>
      <c r="B2018" s="280" t="s">
        <v>176</v>
      </c>
      <c r="C2018" s="270">
        <v>35.880000000000003</v>
      </c>
      <c r="D2018" s="289" t="s">
        <v>9</v>
      </c>
      <c r="E2018" s="15"/>
      <c r="F2018" s="184">
        <f>ROUND(C2018*E2018,2)</f>
        <v>0</v>
      </c>
    </row>
    <row r="2019" spans="1:6" x14ac:dyDescent="0.3">
      <c r="A2019" s="268">
        <v>4.2</v>
      </c>
      <c r="B2019" s="280" t="s">
        <v>195</v>
      </c>
      <c r="C2019" s="270">
        <v>95.68</v>
      </c>
      <c r="D2019" s="289" t="s">
        <v>9</v>
      </c>
      <c r="E2019" s="15"/>
      <c r="F2019" s="184">
        <f>ROUND(C2019*E2019,2)</f>
        <v>0</v>
      </c>
    </row>
    <row r="2020" spans="1:6" x14ac:dyDescent="0.3">
      <c r="A2020" s="293"/>
      <c r="B2020" s="280"/>
      <c r="C2020" s="270"/>
      <c r="D2020" s="289"/>
      <c r="E2020" s="1303"/>
      <c r="F2020" s="264"/>
    </row>
    <row r="2021" spans="1:6" x14ac:dyDescent="0.3">
      <c r="A2021" s="265">
        <v>5</v>
      </c>
      <c r="B2021" s="341" t="s">
        <v>19</v>
      </c>
      <c r="C2021" s="270"/>
      <c r="D2021" s="289"/>
      <c r="E2021" s="1303"/>
      <c r="F2021" s="264"/>
    </row>
    <row r="2022" spans="1:6" x14ac:dyDescent="0.3">
      <c r="A2022" s="268">
        <v>5.0999999999999996</v>
      </c>
      <c r="B2022" s="280" t="s">
        <v>20</v>
      </c>
      <c r="C2022" s="270">
        <v>60.56</v>
      </c>
      <c r="D2022" s="289" t="s">
        <v>9</v>
      </c>
      <c r="E2022" s="15"/>
      <c r="F2022" s="184">
        <f>ROUND(C2022*E2022,2)</f>
        <v>0</v>
      </c>
    </row>
    <row r="2023" spans="1:6" x14ac:dyDescent="0.3">
      <c r="A2023" s="268">
        <v>5.2</v>
      </c>
      <c r="B2023" s="280" t="s">
        <v>57</v>
      </c>
      <c r="C2023" s="270">
        <v>60.56</v>
      </c>
      <c r="D2023" s="289" t="s">
        <v>9</v>
      </c>
      <c r="E2023" s="15"/>
      <c r="F2023" s="184">
        <f>ROUND(C2023*E2023,2)</f>
        <v>0</v>
      </c>
    </row>
    <row r="2024" spans="1:6" x14ac:dyDescent="0.3">
      <c r="A2024" s="268">
        <v>5.3</v>
      </c>
      <c r="B2024" s="280" t="s">
        <v>24</v>
      </c>
      <c r="C2024" s="270">
        <v>361.6</v>
      </c>
      <c r="D2024" s="289" t="s">
        <v>11</v>
      </c>
      <c r="E2024" s="1312"/>
      <c r="F2024" s="184">
        <f>ROUND(C2024*E2024,2)</f>
        <v>0</v>
      </c>
    </row>
    <row r="2025" spans="1:6" x14ac:dyDescent="0.3">
      <c r="A2025" s="293"/>
      <c r="B2025" s="280"/>
      <c r="C2025" s="270"/>
      <c r="D2025" s="289"/>
      <c r="E2025" s="1303"/>
      <c r="F2025" s="264"/>
    </row>
    <row r="2026" spans="1:6" x14ac:dyDescent="0.3">
      <c r="A2026" s="265">
        <v>6</v>
      </c>
      <c r="B2026" s="294" t="s">
        <v>793</v>
      </c>
      <c r="C2026" s="270"/>
      <c r="D2026" s="289"/>
      <c r="E2026" s="1303"/>
      <c r="F2026" s="264"/>
    </row>
    <row r="2027" spans="1:6" x14ac:dyDescent="0.3">
      <c r="A2027" s="268">
        <v>6.1</v>
      </c>
      <c r="B2027" s="280" t="s">
        <v>171</v>
      </c>
      <c r="C2027" s="270">
        <v>60.56</v>
      </c>
      <c r="D2027" s="289" t="s">
        <v>9</v>
      </c>
      <c r="E2027" s="15"/>
      <c r="F2027" s="184">
        <f>ROUND(C2027*E2027,2)</f>
        <v>0</v>
      </c>
    </row>
    <row r="2028" spans="1:6" x14ac:dyDescent="0.3">
      <c r="A2028" s="268">
        <v>6.2</v>
      </c>
      <c r="B2028" s="280" t="s">
        <v>79</v>
      </c>
      <c r="C2028" s="270">
        <v>60.56</v>
      </c>
      <c r="D2028" s="289" t="s">
        <v>9</v>
      </c>
      <c r="E2028" s="15"/>
      <c r="F2028" s="184">
        <f>ROUND(C2028*E2028,2)</f>
        <v>0</v>
      </c>
    </row>
    <row r="2029" spans="1:6" x14ac:dyDescent="0.3">
      <c r="A2029" s="293"/>
      <c r="B2029" s="280"/>
      <c r="C2029" s="270"/>
      <c r="D2029" s="289"/>
      <c r="E2029" s="1303"/>
      <c r="F2029" s="264"/>
    </row>
    <row r="2030" spans="1:6" x14ac:dyDescent="0.3">
      <c r="A2030" s="265">
        <v>7</v>
      </c>
      <c r="B2030" s="294" t="s">
        <v>94</v>
      </c>
      <c r="C2030" s="270"/>
      <c r="D2030" s="289"/>
      <c r="E2030" s="1303"/>
      <c r="F2030" s="264"/>
    </row>
    <row r="2031" spans="1:6" ht="39.6" x14ac:dyDescent="0.3">
      <c r="A2031" s="268">
        <v>7.1</v>
      </c>
      <c r="B2031" s="153" t="s">
        <v>794</v>
      </c>
      <c r="C2031" s="270">
        <v>63.2</v>
      </c>
      <c r="D2031" s="289" t="s">
        <v>11</v>
      </c>
      <c r="E2031" s="15"/>
      <c r="F2031" s="184">
        <f>ROUND(C2031*E2031,2)</f>
        <v>0</v>
      </c>
    </row>
    <row r="2032" spans="1:6" ht="26.4" x14ac:dyDescent="0.3">
      <c r="A2032" s="282">
        <v>7.2</v>
      </c>
      <c r="B2032" s="303" t="s">
        <v>179</v>
      </c>
      <c r="C2032" s="284">
        <v>1</v>
      </c>
      <c r="D2032" s="304" t="s">
        <v>10</v>
      </c>
      <c r="E2032" s="1304"/>
      <c r="F2032" s="286">
        <f>ROUND(C2032*E2032,2)</f>
        <v>0</v>
      </c>
    </row>
    <row r="2033" spans="1:6" x14ac:dyDescent="0.3">
      <c r="A2033" s="293"/>
      <c r="B2033" s="280"/>
      <c r="C2033" s="270"/>
      <c r="D2033" s="289"/>
      <c r="E2033" s="1303"/>
      <c r="F2033" s="264"/>
    </row>
    <row r="2034" spans="1:6" x14ac:dyDescent="0.3">
      <c r="A2034" s="360">
        <v>8</v>
      </c>
      <c r="B2034" s="280" t="s">
        <v>795</v>
      </c>
      <c r="C2034" s="270">
        <v>8</v>
      </c>
      <c r="D2034" s="289" t="s">
        <v>9</v>
      </c>
      <c r="E2034" s="15"/>
      <c r="F2034" s="184">
        <f>ROUND(C2034*E2034,2)</f>
        <v>0</v>
      </c>
    </row>
    <row r="2035" spans="1:6" x14ac:dyDescent="0.3">
      <c r="A2035" s="293"/>
      <c r="B2035" s="276"/>
      <c r="C2035" s="263"/>
      <c r="D2035" s="263"/>
      <c r="E2035" s="1303"/>
      <c r="F2035" s="264"/>
    </row>
    <row r="2036" spans="1:6" x14ac:dyDescent="0.3">
      <c r="A2036" s="265">
        <v>9</v>
      </c>
      <c r="B2036" s="294" t="s">
        <v>818</v>
      </c>
      <c r="C2036" s="270">
        <v>1</v>
      </c>
      <c r="D2036" s="298" t="s">
        <v>10</v>
      </c>
      <c r="E2036" s="15"/>
      <c r="F2036" s="184">
        <f>ROUND(C2036*E2036,2)</f>
        <v>0</v>
      </c>
    </row>
    <row r="2037" spans="1:6" x14ac:dyDescent="0.3">
      <c r="A2037" s="685"/>
      <c r="B2037" s="686" t="s">
        <v>926</v>
      </c>
      <c r="C2037" s="687"/>
      <c r="D2037" s="687"/>
      <c r="E2037" s="1373"/>
      <c r="F2037" s="688">
        <f>ROUND(SUM(F1798:F2036),2)</f>
        <v>0</v>
      </c>
    </row>
    <row r="2038" spans="1:6" x14ac:dyDescent="0.3">
      <c r="A2038" s="202"/>
      <c r="B2038" s="221"/>
      <c r="C2038" s="204"/>
      <c r="D2038" s="205"/>
      <c r="E2038" s="1290"/>
      <c r="F2038" s="206"/>
    </row>
    <row r="2039" spans="1:6" x14ac:dyDescent="0.3">
      <c r="A2039" s="261" t="s">
        <v>927</v>
      </c>
      <c r="B2039" s="127" t="s">
        <v>819</v>
      </c>
      <c r="C2039" s="518"/>
      <c r="D2039" s="518"/>
      <c r="E2039" s="1372"/>
      <c r="F2039" s="290"/>
    </row>
    <row r="2040" spans="1:6" x14ac:dyDescent="0.3">
      <c r="A2040" s="261"/>
      <c r="B2040" s="276"/>
      <c r="C2040" s="518"/>
      <c r="D2040" s="518"/>
      <c r="E2040" s="1372"/>
      <c r="F2040" s="290"/>
    </row>
    <row r="2041" spans="1:6" x14ac:dyDescent="0.3">
      <c r="A2041" s="265">
        <v>1</v>
      </c>
      <c r="B2041" s="127" t="s">
        <v>185</v>
      </c>
      <c r="C2041" s="518"/>
      <c r="D2041" s="518"/>
      <c r="E2041" s="1372"/>
      <c r="F2041" s="290"/>
    </row>
    <row r="2042" spans="1:6" x14ac:dyDescent="0.3">
      <c r="A2042" s="519">
        <v>1.1000000000000001</v>
      </c>
      <c r="B2042" s="277" t="s">
        <v>13</v>
      </c>
      <c r="C2042" s="16">
        <v>3260.02</v>
      </c>
      <c r="D2042" s="128" t="s">
        <v>11</v>
      </c>
      <c r="E2042" s="15"/>
      <c r="F2042" s="184">
        <f>ROUND(C2042*E2042,2)</f>
        <v>0</v>
      </c>
    </row>
    <row r="2043" spans="1:6" x14ac:dyDescent="0.3">
      <c r="A2043" s="519"/>
      <c r="B2043" s="277"/>
      <c r="C2043" s="16"/>
      <c r="D2043" s="128"/>
      <c r="E2043" s="1292"/>
      <c r="F2043" s="184"/>
    </row>
    <row r="2044" spans="1:6" x14ac:dyDescent="0.3">
      <c r="A2044" s="265">
        <v>2</v>
      </c>
      <c r="B2044" s="127" t="s">
        <v>17</v>
      </c>
      <c r="C2044" s="16"/>
      <c r="D2044" s="128"/>
      <c r="E2044" s="1292"/>
      <c r="F2044" s="184"/>
    </row>
    <row r="2045" spans="1:6" x14ac:dyDescent="0.3">
      <c r="A2045" s="519">
        <f>+A2044+0.1</f>
        <v>2.1</v>
      </c>
      <c r="B2045" s="277" t="s">
        <v>820</v>
      </c>
      <c r="C2045" s="16">
        <v>2868.82</v>
      </c>
      <c r="D2045" s="128" t="s">
        <v>5</v>
      </c>
      <c r="E2045" s="15"/>
      <c r="F2045" s="184">
        <f>ROUND(C2045*E2045,2)</f>
        <v>0</v>
      </c>
    </row>
    <row r="2046" spans="1:6" ht="26.4" x14ac:dyDescent="0.3">
      <c r="A2046" s="519">
        <f t="shared" ref="A2046:A2048" si="243">+A2045+0.1</f>
        <v>2.2000000000000002</v>
      </c>
      <c r="B2046" s="277" t="s">
        <v>821</v>
      </c>
      <c r="C2046" s="16">
        <v>562.66999999999996</v>
      </c>
      <c r="D2046" s="128" t="s">
        <v>18</v>
      </c>
      <c r="E2046" s="15"/>
      <c r="F2046" s="184">
        <f>ROUND(C2046*E2046,2)</f>
        <v>0</v>
      </c>
    </row>
    <row r="2047" spans="1:6" x14ac:dyDescent="0.3">
      <c r="A2047" s="519">
        <f t="shared" si="243"/>
        <v>2.2999999999999998</v>
      </c>
      <c r="B2047" s="277" t="s">
        <v>822</v>
      </c>
      <c r="C2047" s="16">
        <v>2344.4499999999998</v>
      </c>
      <c r="D2047" s="128" t="s">
        <v>6</v>
      </c>
      <c r="E2047" s="15"/>
      <c r="F2047" s="184">
        <f>ROUND(C2047*E2047,2)</f>
        <v>0</v>
      </c>
    </row>
    <row r="2048" spans="1:6" x14ac:dyDescent="0.3">
      <c r="A2048" s="519">
        <f t="shared" si="243"/>
        <v>2.4</v>
      </c>
      <c r="B2048" s="277" t="s">
        <v>823</v>
      </c>
      <c r="C2048" s="16">
        <v>1218.1300000000001</v>
      </c>
      <c r="D2048" s="128" t="s">
        <v>18</v>
      </c>
      <c r="E2048" s="15"/>
      <c r="F2048" s="184">
        <f>ROUND(C2048*E2048,2)</f>
        <v>0</v>
      </c>
    </row>
    <row r="2049" spans="1:6" x14ac:dyDescent="0.3">
      <c r="A2049" s="261"/>
      <c r="B2049" s="277"/>
      <c r="C2049" s="16"/>
      <c r="D2049" s="128"/>
      <c r="E2049" s="1292"/>
      <c r="F2049" s="184"/>
    </row>
    <row r="2050" spans="1:6" x14ac:dyDescent="0.3">
      <c r="A2050" s="265">
        <v>3</v>
      </c>
      <c r="B2050" s="127" t="s">
        <v>255</v>
      </c>
      <c r="C2050" s="16"/>
      <c r="D2050" s="128"/>
      <c r="E2050" s="1292"/>
      <c r="F2050" s="184"/>
    </row>
    <row r="2051" spans="1:6" x14ac:dyDescent="0.3">
      <c r="A2051" s="519">
        <v>3.1</v>
      </c>
      <c r="B2051" s="277" t="s">
        <v>824</v>
      </c>
      <c r="C2051" s="16">
        <v>3260.02</v>
      </c>
      <c r="D2051" s="128" t="s">
        <v>11</v>
      </c>
      <c r="E2051" s="15"/>
      <c r="F2051" s="184">
        <f>ROUND(C2051*E2051,2)</f>
        <v>0</v>
      </c>
    </row>
    <row r="2052" spans="1:6" x14ac:dyDescent="0.3">
      <c r="A2052" s="261"/>
      <c r="B2052" s="277"/>
      <c r="C2052" s="16"/>
      <c r="D2052" s="128"/>
      <c r="E2052" s="1292"/>
      <c r="F2052" s="184"/>
    </row>
    <row r="2053" spans="1:6" x14ac:dyDescent="0.3">
      <c r="A2053" s="265">
        <v>4</v>
      </c>
      <c r="B2053" s="127" t="s">
        <v>234</v>
      </c>
      <c r="C2053" s="16"/>
      <c r="D2053" s="128"/>
      <c r="E2053" s="1292"/>
      <c r="F2053" s="184"/>
    </row>
    <row r="2054" spans="1:6" x14ac:dyDescent="0.3">
      <c r="A2054" s="519">
        <v>4.0999999999999996</v>
      </c>
      <c r="B2054" s="277" t="s">
        <v>824</v>
      </c>
      <c r="C2054" s="16">
        <v>3260.02</v>
      </c>
      <c r="D2054" s="128" t="s">
        <v>11</v>
      </c>
      <c r="E2054" s="15"/>
      <c r="F2054" s="184">
        <f>ROUND(C2054*E2054,2)</f>
        <v>0</v>
      </c>
    </row>
    <row r="2055" spans="1:6" x14ac:dyDescent="0.3">
      <c r="A2055" s="261"/>
      <c r="B2055" s="276"/>
      <c r="C2055" s="518"/>
      <c r="D2055" s="518"/>
      <c r="E2055" s="1374"/>
      <c r="F2055" s="290"/>
    </row>
    <row r="2056" spans="1:6" ht="26.4" x14ac:dyDescent="0.3">
      <c r="A2056" s="265">
        <v>5</v>
      </c>
      <c r="B2056" s="127" t="s">
        <v>825</v>
      </c>
      <c r="C2056" s="40">
        <v>0.1</v>
      </c>
      <c r="D2056" s="621" t="s">
        <v>106</v>
      </c>
      <c r="E2056" s="1356"/>
      <c r="F2056" s="129">
        <f>ROUND(E2056*C2056,2)</f>
        <v>0</v>
      </c>
    </row>
    <row r="2057" spans="1:6" x14ac:dyDescent="0.3">
      <c r="A2057" s="519"/>
      <c r="B2057" s="277"/>
      <c r="C2057" s="690"/>
      <c r="D2057" s="263"/>
      <c r="E2057" s="1374"/>
      <c r="F2057" s="184"/>
    </row>
    <row r="2058" spans="1:6" x14ac:dyDescent="0.3">
      <c r="A2058" s="265">
        <v>6</v>
      </c>
      <c r="B2058" s="127" t="s">
        <v>827</v>
      </c>
      <c r="C2058" s="40">
        <v>0.05</v>
      </c>
      <c r="D2058" s="621" t="s">
        <v>106</v>
      </c>
      <c r="E2058" s="1356"/>
      <c r="F2058" s="129">
        <f>ROUND(E2058*C2058,2)</f>
        <v>0</v>
      </c>
    </row>
    <row r="2059" spans="1:6" x14ac:dyDescent="0.3">
      <c r="A2059" s="261"/>
      <c r="B2059" s="276"/>
      <c r="C2059" s="16"/>
      <c r="D2059" s="263"/>
      <c r="E2059" s="1374"/>
      <c r="F2059" s="184"/>
    </row>
    <row r="2060" spans="1:6" ht="66" x14ac:dyDescent="0.3">
      <c r="A2060" s="360">
        <v>7</v>
      </c>
      <c r="B2060" s="681" t="s">
        <v>135</v>
      </c>
      <c r="C2060" s="16">
        <v>3260.02</v>
      </c>
      <c r="D2060" s="128" t="s">
        <v>11</v>
      </c>
      <c r="E2060" s="1374"/>
      <c r="F2060" s="184">
        <f>ROUND(C2060*E2060,2)</f>
        <v>0</v>
      </c>
    </row>
    <row r="2061" spans="1:6" x14ac:dyDescent="0.3">
      <c r="A2061" s="360"/>
      <c r="B2061" s="681"/>
      <c r="C2061" s="16"/>
      <c r="D2061" s="128"/>
      <c r="E2061" s="1374"/>
      <c r="F2061" s="184"/>
    </row>
    <row r="2062" spans="1:6" ht="26.4" x14ac:dyDescent="0.3">
      <c r="A2062" s="360">
        <v>8</v>
      </c>
      <c r="B2062" s="358" t="s">
        <v>136</v>
      </c>
      <c r="C2062" s="16">
        <v>3260.02</v>
      </c>
      <c r="D2062" s="128" t="s">
        <v>11</v>
      </c>
      <c r="E2062" s="1374"/>
      <c r="F2062" s="184">
        <f>ROUND(C2062*E2062,2)</f>
        <v>0</v>
      </c>
    </row>
    <row r="2063" spans="1:6" x14ac:dyDescent="0.3">
      <c r="A2063" s="691"/>
      <c r="B2063" s="686" t="s">
        <v>928</v>
      </c>
      <c r="C2063" s="686"/>
      <c r="D2063" s="686"/>
      <c r="E2063" s="1375"/>
      <c r="F2063" s="688">
        <f>ROUND(SUM(F2042:F2062),2)</f>
        <v>0</v>
      </c>
    </row>
    <row r="2064" spans="1:6" x14ac:dyDescent="0.3">
      <c r="A2064" s="202"/>
      <c r="B2064" s="221"/>
      <c r="C2064" s="204"/>
      <c r="D2064" s="205"/>
      <c r="E2064" s="1290"/>
      <c r="F2064" s="206"/>
    </row>
    <row r="2065" spans="1:6" x14ac:dyDescent="0.3">
      <c r="A2065" s="692" t="s">
        <v>929</v>
      </c>
      <c r="B2065" s="693" t="s">
        <v>880</v>
      </c>
      <c r="C2065" s="693"/>
      <c r="D2065" s="475"/>
      <c r="E2065" s="1330"/>
      <c r="F2065" s="694"/>
    </row>
    <row r="2066" spans="1:6" x14ac:dyDescent="0.3">
      <c r="A2066" s="695"/>
      <c r="B2066" s="693"/>
      <c r="C2066" s="693"/>
      <c r="D2066" s="475"/>
      <c r="E2066" s="1330"/>
      <c r="F2066" s="694"/>
    </row>
    <row r="2067" spans="1:6" x14ac:dyDescent="0.3">
      <c r="A2067" s="696">
        <v>1</v>
      </c>
      <c r="B2067" s="697" t="s">
        <v>16</v>
      </c>
      <c r="C2067" s="28"/>
      <c r="D2067" s="152"/>
      <c r="E2067" s="1330"/>
      <c r="F2067" s="698"/>
    </row>
    <row r="2068" spans="1:6" x14ac:dyDescent="0.3">
      <c r="A2068" s="699">
        <v>1.1000000000000001</v>
      </c>
      <c r="B2068" s="180" t="s">
        <v>264</v>
      </c>
      <c r="C2068" s="180">
        <v>2</v>
      </c>
      <c r="D2068" s="152" t="s">
        <v>265</v>
      </c>
      <c r="E2068" s="26"/>
      <c r="F2068" s="700">
        <f>ROUND(C2068*E2068,2)</f>
        <v>0</v>
      </c>
    </row>
    <row r="2069" spans="1:6" x14ac:dyDescent="0.3">
      <c r="A2069" s="701"/>
      <c r="B2069" s="702"/>
      <c r="C2069" s="28"/>
      <c r="D2069" s="152"/>
      <c r="E2069" s="1330"/>
      <c r="F2069" s="700"/>
    </row>
    <row r="2070" spans="1:6" x14ac:dyDescent="0.3">
      <c r="A2070" s="696">
        <v>2</v>
      </c>
      <c r="B2070" s="702" t="s">
        <v>17</v>
      </c>
      <c r="C2070" s="28"/>
      <c r="D2070" s="152"/>
      <c r="E2070" s="1330"/>
      <c r="F2070" s="700"/>
    </row>
    <row r="2071" spans="1:6" x14ac:dyDescent="0.3">
      <c r="A2071" s="703">
        <f>+A2070+0.1</f>
        <v>2.1</v>
      </c>
      <c r="B2071" s="704" t="s">
        <v>554</v>
      </c>
      <c r="C2071" s="28">
        <v>726.75</v>
      </c>
      <c r="D2071" s="152" t="s">
        <v>8</v>
      </c>
      <c r="E2071" s="1330"/>
      <c r="F2071" s="700">
        <f>ROUND(C2071*E2071,2)</f>
        <v>0</v>
      </c>
    </row>
    <row r="2072" spans="1:6" x14ac:dyDescent="0.3">
      <c r="A2072" s="703">
        <f t="shared" ref="A2072:A2074" si="244">+A2071+0.1</f>
        <v>2.2000000000000002</v>
      </c>
      <c r="B2072" s="705" t="s">
        <v>401</v>
      </c>
      <c r="C2072" s="28">
        <v>181.66</v>
      </c>
      <c r="D2072" s="152" t="s">
        <v>5</v>
      </c>
      <c r="E2072" s="1330"/>
      <c r="F2072" s="700">
        <f>ROUND(C2072*E2072,2)</f>
        <v>0</v>
      </c>
    </row>
    <row r="2073" spans="1:6" x14ac:dyDescent="0.3">
      <c r="A2073" s="703">
        <f t="shared" si="244"/>
        <v>2.2999999999999998</v>
      </c>
      <c r="B2073" s="706" t="s">
        <v>437</v>
      </c>
      <c r="C2073" s="28">
        <v>44</v>
      </c>
      <c r="D2073" s="152" t="s">
        <v>6</v>
      </c>
      <c r="E2073" s="26"/>
      <c r="F2073" s="700">
        <f>ROUND(C2073*E2073,2)</f>
        <v>0</v>
      </c>
    </row>
    <row r="2074" spans="1:6" ht="26.4" x14ac:dyDescent="0.3">
      <c r="A2074" s="703">
        <f t="shared" si="244"/>
        <v>2.4</v>
      </c>
      <c r="B2074" s="170" t="s">
        <v>403</v>
      </c>
      <c r="C2074" s="28">
        <v>165.19</v>
      </c>
      <c r="D2074" s="152" t="s">
        <v>18</v>
      </c>
      <c r="E2074" s="1330"/>
      <c r="F2074" s="700">
        <f>ROUND(C2074*E2074,2)</f>
        <v>0</v>
      </c>
    </row>
    <row r="2075" spans="1:6" x14ac:dyDescent="0.3">
      <c r="A2075" s="707"/>
      <c r="B2075" s="708"/>
      <c r="C2075" s="709"/>
      <c r="D2075" s="710"/>
      <c r="E2075" s="1376"/>
      <c r="F2075" s="711"/>
    </row>
    <row r="2076" spans="1:6" x14ac:dyDescent="0.3">
      <c r="A2076" s="696">
        <v>3</v>
      </c>
      <c r="B2076" s="702" t="s">
        <v>828</v>
      </c>
      <c r="C2076" s="28"/>
      <c r="D2076" s="152"/>
      <c r="E2076" s="1330"/>
      <c r="F2076" s="700"/>
    </row>
    <row r="2077" spans="1:6" x14ac:dyDescent="0.3">
      <c r="A2077" s="703">
        <f>+A2076+0.1</f>
        <v>3.1</v>
      </c>
      <c r="B2077" s="704" t="s">
        <v>829</v>
      </c>
      <c r="C2077" s="28">
        <v>24.7</v>
      </c>
      <c r="D2077" s="152" t="s">
        <v>8</v>
      </c>
      <c r="E2077" s="1330"/>
      <c r="F2077" s="700">
        <f>ROUND(C2077*E2077,2)</f>
        <v>0</v>
      </c>
    </row>
    <row r="2078" spans="1:6" x14ac:dyDescent="0.3">
      <c r="A2078" s="703">
        <f t="shared" ref="A2078:A2085" si="245">+A2077+0.1</f>
        <v>3.2</v>
      </c>
      <c r="B2078" s="704" t="s">
        <v>830</v>
      </c>
      <c r="C2078" s="28">
        <v>0.84</v>
      </c>
      <c r="D2078" s="152" t="s">
        <v>8</v>
      </c>
      <c r="E2078" s="1330"/>
      <c r="F2078" s="700">
        <f t="shared" ref="F2078:F2085" si="246">ROUND(C2078*E2078,2)</f>
        <v>0</v>
      </c>
    </row>
    <row r="2079" spans="1:6" x14ac:dyDescent="0.3">
      <c r="A2079" s="703">
        <f t="shared" si="245"/>
        <v>3.3</v>
      </c>
      <c r="B2079" s="704" t="s">
        <v>831</v>
      </c>
      <c r="C2079" s="28">
        <v>12.71</v>
      </c>
      <c r="D2079" s="152" t="s">
        <v>8</v>
      </c>
      <c r="E2079" s="1330"/>
      <c r="F2079" s="700">
        <f t="shared" si="246"/>
        <v>0</v>
      </c>
    </row>
    <row r="2080" spans="1:6" x14ac:dyDescent="0.3">
      <c r="A2080" s="703">
        <f t="shared" si="245"/>
        <v>3.4</v>
      </c>
      <c r="B2080" s="704" t="s">
        <v>832</v>
      </c>
      <c r="C2080" s="28">
        <v>0.54</v>
      </c>
      <c r="D2080" s="152" t="s">
        <v>8</v>
      </c>
      <c r="E2080" s="1330"/>
      <c r="F2080" s="700">
        <f t="shared" si="246"/>
        <v>0</v>
      </c>
    </row>
    <row r="2081" spans="1:6" x14ac:dyDescent="0.3">
      <c r="A2081" s="703">
        <f t="shared" si="245"/>
        <v>3.5</v>
      </c>
      <c r="B2081" s="704" t="s">
        <v>833</v>
      </c>
      <c r="C2081" s="28">
        <v>0.2</v>
      </c>
      <c r="D2081" s="152" t="s">
        <v>8</v>
      </c>
      <c r="E2081" s="1330"/>
      <c r="F2081" s="700">
        <f t="shared" si="246"/>
        <v>0</v>
      </c>
    </row>
    <row r="2082" spans="1:6" x14ac:dyDescent="0.3">
      <c r="A2082" s="703">
        <f t="shared" si="245"/>
        <v>3.6</v>
      </c>
      <c r="B2082" s="704" t="s">
        <v>834</v>
      </c>
      <c r="C2082" s="28">
        <v>21.2</v>
      </c>
      <c r="D2082" s="152" t="s">
        <v>8</v>
      </c>
      <c r="E2082" s="1330"/>
      <c r="F2082" s="700">
        <f t="shared" si="246"/>
        <v>0</v>
      </c>
    </row>
    <row r="2083" spans="1:6" x14ac:dyDescent="0.3">
      <c r="A2083" s="703">
        <f t="shared" si="245"/>
        <v>3.7</v>
      </c>
      <c r="B2083" s="704" t="s">
        <v>835</v>
      </c>
      <c r="C2083" s="28">
        <v>2.5</v>
      </c>
      <c r="D2083" s="152" t="s">
        <v>8</v>
      </c>
      <c r="E2083" s="1330"/>
      <c r="F2083" s="700">
        <f t="shared" si="246"/>
        <v>0</v>
      </c>
    </row>
    <row r="2084" spans="1:6" x14ac:dyDescent="0.3">
      <c r="A2084" s="703">
        <f t="shared" si="245"/>
        <v>3.8</v>
      </c>
      <c r="B2084" s="704" t="s">
        <v>836</v>
      </c>
      <c r="C2084" s="28">
        <v>14.06</v>
      </c>
      <c r="D2084" s="152" t="s">
        <v>8</v>
      </c>
      <c r="E2084" s="1330"/>
      <c r="F2084" s="700">
        <f t="shared" si="246"/>
        <v>0</v>
      </c>
    </row>
    <row r="2085" spans="1:6" x14ac:dyDescent="0.3">
      <c r="A2085" s="703">
        <f t="shared" si="245"/>
        <v>3.9</v>
      </c>
      <c r="B2085" s="704" t="s">
        <v>837</v>
      </c>
      <c r="C2085" s="28">
        <v>5.41</v>
      </c>
      <c r="D2085" s="152" t="s">
        <v>8</v>
      </c>
      <c r="E2085" s="1330"/>
      <c r="F2085" s="700">
        <f t="shared" si="246"/>
        <v>0</v>
      </c>
    </row>
    <row r="2086" spans="1:6" x14ac:dyDescent="0.3">
      <c r="A2086" s="712"/>
      <c r="B2086" s="704"/>
      <c r="C2086" s="28"/>
      <c r="D2086" s="152"/>
      <c r="E2086" s="1330"/>
      <c r="F2086" s="700"/>
    </row>
    <row r="2087" spans="1:6" x14ac:dyDescent="0.3">
      <c r="A2087" s="696">
        <v>4</v>
      </c>
      <c r="B2087" s="702" t="s">
        <v>838</v>
      </c>
      <c r="C2087" s="28"/>
      <c r="D2087" s="152"/>
      <c r="E2087" s="1330"/>
      <c r="F2087" s="700"/>
    </row>
    <row r="2088" spans="1:6" x14ac:dyDescent="0.3">
      <c r="A2088" s="703">
        <f>+A2087+0.1</f>
        <v>4.0999999999999996</v>
      </c>
      <c r="B2088" s="704" t="s">
        <v>20</v>
      </c>
      <c r="C2088" s="28">
        <v>341.7</v>
      </c>
      <c r="D2088" s="152" t="s">
        <v>9</v>
      </c>
      <c r="E2088" s="1330"/>
      <c r="F2088" s="700">
        <f t="shared" ref="F2088:F2095" si="247">ROUND(C2088*E2088,2)</f>
        <v>0</v>
      </c>
    </row>
    <row r="2089" spans="1:6" x14ac:dyDescent="0.3">
      <c r="A2089" s="703">
        <f>+A2088+0.1</f>
        <v>4.2</v>
      </c>
      <c r="B2089" s="704" t="s">
        <v>173</v>
      </c>
      <c r="C2089" s="28">
        <v>227.3</v>
      </c>
      <c r="D2089" s="152" t="s">
        <v>9</v>
      </c>
      <c r="E2089" s="1330"/>
      <c r="F2089" s="700">
        <f t="shared" si="247"/>
        <v>0</v>
      </c>
    </row>
    <row r="2090" spans="1:6" x14ac:dyDescent="0.3">
      <c r="A2090" s="713">
        <f>+A2088+0.1</f>
        <v>4.2</v>
      </c>
      <c r="B2090" s="714" t="s">
        <v>412</v>
      </c>
      <c r="C2090" s="715">
        <v>100</v>
      </c>
      <c r="D2090" s="237" t="s">
        <v>9</v>
      </c>
      <c r="E2090" s="1377"/>
      <c r="F2090" s="716">
        <f t="shared" si="247"/>
        <v>0</v>
      </c>
    </row>
    <row r="2091" spans="1:6" x14ac:dyDescent="0.3">
      <c r="A2091" s="703">
        <f t="shared" ref="A2091:A2096" si="248">+A2090+0.1</f>
        <v>4.3</v>
      </c>
      <c r="B2091" s="180" t="s">
        <v>31</v>
      </c>
      <c r="C2091" s="28">
        <v>114.4</v>
      </c>
      <c r="D2091" s="152" t="s">
        <v>9</v>
      </c>
      <c r="E2091" s="1330"/>
      <c r="F2091" s="700">
        <f t="shared" si="247"/>
        <v>0</v>
      </c>
    </row>
    <row r="2092" spans="1:6" x14ac:dyDescent="0.3">
      <c r="A2092" s="703">
        <f t="shared" si="248"/>
        <v>4.4000000000000004</v>
      </c>
      <c r="B2092" s="180" t="s">
        <v>23</v>
      </c>
      <c r="C2092" s="28">
        <v>108.16</v>
      </c>
      <c r="D2092" s="152" t="s">
        <v>9</v>
      </c>
      <c r="E2092" s="15"/>
      <c r="F2092" s="700">
        <f t="shared" si="247"/>
        <v>0</v>
      </c>
    </row>
    <row r="2093" spans="1:6" x14ac:dyDescent="0.3">
      <c r="A2093" s="703">
        <f t="shared" si="248"/>
        <v>4.5</v>
      </c>
      <c r="B2093" s="180" t="s">
        <v>24</v>
      </c>
      <c r="C2093" s="28">
        <v>121.22</v>
      </c>
      <c r="D2093" s="152" t="s">
        <v>11</v>
      </c>
      <c r="E2093" s="1330"/>
      <c r="F2093" s="700">
        <f t="shared" si="247"/>
        <v>0</v>
      </c>
    </row>
    <row r="2094" spans="1:6" x14ac:dyDescent="0.3">
      <c r="A2094" s="703">
        <f t="shared" si="248"/>
        <v>4.5999999999999996</v>
      </c>
      <c r="B2094" s="705" t="s">
        <v>137</v>
      </c>
      <c r="C2094" s="28">
        <v>182.96</v>
      </c>
      <c r="D2094" s="152" t="s">
        <v>9</v>
      </c>
      <c r="E2094" s="1330"/>
      <c r="F2094" s="700">
        <f t="shared" si="247"/>
        <v>0</v>
      </c>
    </row>
    <row r="2095" spans="1:6" x14ac:dyDescent="0.3">
      <c r="A2095" s="703">
        <f t="shared" si="248"/>
        <v>4.7</v>
      </c>
      <c r="B2095" s="180" t="s">
        <v>413</v>
      </c>
      <c r="C2095" s="28">
        <v>26.4</v>
      </c>
      <c r="D2095" s="152" t="s">
        <v>9</v>
      </c>
      <c r="E2095" s="1330"/>
      <c r="F2095" s="700">
        <f t="shared" si="247"/>
        <v>0</v>
      </c>
    </row>
    <row r="2096" spans="1:6" ht="26.4" x14ac:dyDescent="0.3">
      <c r="A2096" s="703">
        <f t="shared" si="248"/>
        <v>4.8</v>
      </c>
      <c r="B2096" s="717" t="s">
        <v>414</v>
      </c>
      <c r="C2096" s="718">
        <v>72.400000000000006</v>
      </c>
      <c r="D2096" s="719" t="s">
        <v>11</v>
      </c>
      <c r="E2096" s="1378"/>
      <c r="F2096" s="720">
        <f>E2096*C2096</f>
        <v>0</v>
      </c>
    </row>
    <row r="2097" spans="1:6" x14ac:dyDescent="0.3">
      <c r="A2097" s="707"/>
      <c r="B2097" s="721"/>
      <c r="C2097" s="709"/>
      <c r="D2097" s="710"/>
      <c r="E2097" s="1376"/>
      <c r="F2097" s="711"/>
    </row>
    <row r="2098" spans="1:6" x14ac:dyDescent="0.3">
      <c r="A2098" s="696">
        <v>5</v>
      </c>
      <c r="B2098" s="722" t="s">
        <v>570</v>
      </c>
      <c r="C2098" s="131">
        <v>1</v>
      </c>
      <c r="D2098" s="365" t="s">
        <v>72</v>
      </c>
      <c r="E2098" s="1292"/>
      <c r="F2098" s="723">
        <f>ROUND(C2098*E2098,2)</f>
        <v>0</v>
      </c>
    </row>
    <row r="2099" spans="1:6" x14ac:dyDescent="0.3">
      <c r="A2099" s="707"/>
      <c r="B2099" s="708"/>
      <c r="C2099" s="709"/>
      <c r="D2099" s="710"/>
      <c r="E2099" s="1376"/>
      <c r="F2099" s="711"/>
    </row>
    <row r="2100" spans="1:6" x14ac:dyDescent="0.3">
      <c r="A2100" s="696">
        <v>6</v>
      </c>
      <c r="B2100" s="702" t="s">
        <v>186</v>
      </c>
      <c r="C2100" s="28"/>
      <c r="D2100" s="152"/>
      <c r="E2100" s="1330"/>
      <c r="F2100" s="700"/>
    </row>
    <row r="2101" spans="1:6" x14ac:dyDescent="0.3">
      <c r="A2101" s="703">
        <f>+A2100+0.1</f>
        <v>6.1</v>
      </c>
      <c r="B2101" s="704" t="s">
        <v>839</v>
      </c>
      <c r="C2101" s="28">
        <v>76.75</v>
      </c>
      <c r="D2101" s="152" t="s">
        <v>8</v>
      </c>
      <c r="E2101" s="1330"/>
      <c r="F2101" s="700">
        <f>ROUND(C2101*E2101,2)</f>
        <v>0</v>
      </c>
    </row>
    <row r="2102" spans="1:6" ht="26.4" x14ac:dyDescent="0.3">
      <c r="A2102" s="703">
        <f t="shared" ref="A2102:A2103" si="249">+A2101+0.1</f>
        <v>6.2</v>
      </c>
      <c r="B2102" s="705" t="s">
        <v>840</v>
      </c>
      <c r="C2102" s="28">
        <v>13.24</v>
      </c>
      <c r="D2102" s="152" t="s">
        <v>76</v>
      </c>
      <c r="E2102" s="1330"/>
      <c r="F2102" s="700">
        <f>ROUND(C2102*E2102,2)</f>
        <v>0</v>
      </c>
    </row>
    <row r="2103" spans="1:6" x14ac:dyDescent="0.3">
      <c r="A2103" s="703">
        <f t="shared" si="249"/>
        <v>6.3</v>
      </c>
      <c r="B2103" s="704" t="s">
        <v>841</v>
      </c>
      <c r="C2103" s="28">
        <v>76.75</v>
      </c>
      <c r="D2103" s="635" t="s">
        <v>8</v>
      </c>
      <c r="E2103" s="1330"/>
      <c r="F2103" s="700">
        <f>ROUND(C2103*E2103,2)</f>
        <v>0</v>
      </c>
    </row>
    <row r="2104" spans="1:6" x14ac:dyDescent="0.3">
      <c r="A2104" s="696">
        <v>7</v>
      </c>
      <c r="B2104" s="722" t="s">
        <v>842</v>
      </c>
      <c r="C2104" s="131">
        <v>1</v>
      </c>
      <c r="D2104" s="365" t="s">
        <v>10</v>
      </c>
      <c r="E2104" s="1292"/>
      <c r="F2104" s="700">
        <f>ROUND(C2104*E2104,2)</f>
        <v>0</v>
      </c>
    </row>
    <row r="2105" spans="1:6" x14ac:dyDescent="0.3">
      <c r="A2105" s="724"/>
      <c r="B2105" s="725"/>
      <c r="C2105" s="726"/>
      <c r="D2105" s="727"/>
      <c r="E2105" s="1379"/>
      <c r="F2105" s="711"/>
    </row>
    <row r="2106" spans="1:6" x14ac:dyDescent="0.3">
      <c r="A2106" s="696">
        <v>8</v>
      </c>
      <c r="B2106" s="702" t="s">
        <v>541</v>
      </c>
      <c r="C2106" s="28"/>
      <c r="D2106" s="152"/>
      <c r="E2106" s="1330"/>
      <c r="F2106" s="700"/>
    </row>
    <row r="2107" spans="1:6" x14ac:dyDescent="0.3">
      <c r="A2107" s="703">
        <f>+A2106+0.1</f>
        <v>8.1</v>
      </c>
      <c r="B2107" s="180" t="s">
        <v>843</v>
      </c>
      <c r="C2107" s="28">
        <v>2</v>
      </c>
      <c r="D2107" s="152" t="s">
        <v>10</v>
      </c>
      <c r="E2107" s="1330"/>
      <c r="F2107" s="700">
        <f>ROUND(C2107*E2107,2)</f>
        <v>0</v>
      </c>
    </row>
    <row r="2108" spans="1:6" ht="26.4" x14ac:dyDescent="0.3">
      <c r="A2108" s="703">
        <f t="shared" ref="A2108:A2109" si="250">+A2107+0.1</f>
        <v>8.1999999999999993</v>
      </c>
      <c r="B2108" s="706" t="s">
        <v>844</v>
      </c>
      <c r="C2108" s="28">
        <v>1</v>
      </c>
      <c r="D2108" s="365" t="s">
        <v>10</v>
      </c>
      <c r="E2108" s="1330"/>
      <c r="F2108" s="700">
        <f>ROUND(C2108*E2108,2)</f>
        <v>0</v>
      </c>
    </row>
    <row r="2109" spans="1:6" x14ac:dyDescent="0.3">
      <c r="A2109" s="703">
        <f t="shared" si="250"/>
        <v>8.3000000000000007</v>
      </c>
      <c r="B2109" s="705" t="s">
        <v>573</v>
      </c>
      <c r="C2109" s="180">
        <v>1</v>
      </c>
      <c r="D2109" s="365" t="s">
        <v>10</v>
      </c>
      <c r="E2109" s="26"/>
      <c r="F2109" s="700">
        <f>ROUND(C2109*E2109,2)</f>
        <v>0</v>
      </c>
    </row>
    <row r="2110" spans="1:6" x14ac:dyDescent="0.3">
      <c r="A2110" s="703"/>
      <c r="B2110" s="705"/>
      <c r="C2110" s="180"/>
      <c r="D2110" s="728"/>
      <c r="E2110" s="26"/>
      <c r="F2110" s="700"/>
    </row>
    <row r="2111" spans="1:6" ht="26.4" x14ac:dyDescent="0.3">
      <c r="A2111" s="729">
        <v>9</v>
      </c>
      <c r="B2111" s="730" t="s">
        <v>845</v>
      </c>
      <c r="C2111" s="28"/>
      <c r="D2111" s="152"/>
      <c r="E2111" s="1330"/>
      <c r="F2111" s="700"/>
    </row>
    <row r="2112" spans="1:6" x14ac:dyDescent="0.3">
      <c r="A2112" s="699">
        <v>9.1</v>
      </c>
      <c r="B2112" s="705" t="s">
        <v>846</v>
      </c>
      <c r="C2112" s="28">
        <v>20</v>
      </c>
      <c r="D2112" s="152" t="s">
        <v>11</v>
      </c>
      <c r="E2112" s="1330"/>
      <c r="F2112" s="700">
        <f t="shared" ref="F2112:F2123" si="251">ROUND(C2112*E2112,2)</f>
        <v>0</v>
      </c>
    </row>
    <row r="2113" spans="1:6" x14ac:dyDescent="0.3">
      <c r="A2113" s="699">
        <v>9.1999999999999993</v>
      </c>
      <c r="B2113" s="705" t="s">
        <v>847</v>
      </c>
      <c r="C2113" s="28">
        <v>18</v>
      </c>
      <c r="D2113" s="152" t="s">
        <v>11</v>
      </c>
      <c r="E2113" s="1330"/>
      <c r="F2113" s="700">
        <f t="shared" si="251"/>
        <v>0</v>
      </c>
    </row>
    <row r="2114" spans="1:6" x14ac:dyDescent="0.3">
      <c r="A2114" s="699">
        <v>9.3000000000000007</v>
      </c>
      <c r="B2114" s="705" t="s">
        <v>848</v>
      </c>
      <c r="C2114" s="28">
        <v>5</v>
      </c>
      <c r="D2114" s="152" t="s">
        <v>10</v>
      </c>
      <c r="E2114" s="1330"/>
      <c r="F2114" s="700">
        <f t="shared" si="251"/>
        <v>0</v>
      </c>
    </row>
    <row r="2115" spans="1:6" x14ac:dyDescent="0.3">
      <c r="A2115" s="699">
        <v>9.4</v>
      </c>
      <c r="B2115" s="705" t="s">
        <v>849</v>
      </c>
      <c r="C2115" s="28">
        <v>2</v>
      </c>
      <c r="D2115" s="152" t="s">
        <v>10</v>
      </c>
      <c r="E2115" s="1330"/>
      <c r="F2115" s="700">
        <f t="shared" si="251"/>
        <v>0</v>
      </c>
    </row>
    <row r="2116" spans="1:6" x14ac:dyDescent="0.3">
      <c r="A2116" s="699">
        <v>9.5</v>
      </c>
      <c r="B2116" s="705" t="s">
        <v>850</v>
      </c>
      <c r="C2116" s="28">
        <v>2</v>
      </c>
      <c r="D2116" s="152" t="s">
        <v>10</v>
      </c>
      <c r="E2116" s="1330"/>
      <c r="F2116" s="700">
        <f t="shared" si="251"/>
        <v>0</v>
      </c>
    </row>
    <row r="2117" spans="1:6" x14ac:dyDescent="0.3">
      <c r="A2117" s="699">
        <v>9.6</v>
      </c>
      <c r="B2117" s="705" t="s">
        <v>851</v>
      </c>
      <c r="C2117" s="28">
        <v>1</v>
      </c>
      <c r="D2117" s="152" t="s">
        <v>10</v>
      </c>
      <c r="E2117" s="1330"/>
      <c r="F2117" s="700">
        <f t="shared" si="251"/>
        <v>0</v>
      </c>
    </row>
    <row r="2118" spans="1:6" x14ac:dyDescent="0.3">
      <c r="A2118" s="699">
        <v>9.6999999999999993</v>
      </c>
      <c r="B2118" s="705" t="s">
        <v>852</v>
      </c>
      <c r="C2118" s="28">
        <v>3</v>
      </c>
      <c r="D2118" s="152" t="s">
        <v>10</v>
      </c>
      <c r="E2118" s="1330"/>
      <c r="F2118" s="700">
        <f t="shared" si="251"/>
        <v>0</v>
      </c>
    </row>
    <row r="2119" spans="1:6" x14ac:dyDescent="0.3">
      <c r="A2119" s="699">
        <v>9.8000000000000007</v>
      </c>
      <c r="B2119" s="705" t="s">
        <v>853</v>
      </c>
      <c r="C2119" s="28">
        <v>2</v>
      </c>
      <c r="D2119" s="152" t="s">
        <v>10</v>
      </c>
      <c r="E2119" s="1330"/>
      <c r="F2119" s="700">
        <f t="shared" si="251"/>
        <v>0</v>
      </c>
    </row>
    <row r="2120" spans="1:6" ht="26.4" x14ac:dyDescent="0.3">
      <c r="A2120" s="699">
        <v>9.9</v>
      </c>
      <c r="B2120" s="705" t="s">
        <v>854</v>
      </c>
      <c r="C2120" s="28">
        <v>3</v>
      </c>
      <c r="D2120" s="156" t="s">
        <v>10</v>
      </c>
      <c r="E2120" s="1330"/>
      <c r="F2120" s="700">
        <f t="shared" si="251"/>
        <v>0</v>
      </c>
    </row>
    <row r="2121" spans="1:6" ht="26.4" x14ac:dyDescent="0.3">
      <c r="A2121" s="699">
        <v>9.1</v>
      </c>
      <c r="B2121" s="705" t="s">
        <v>855</v>
      </c>
      <c r="C2121" s="28">
        <v>1</v>
      </c>
      <c r="D2121" s="156" t="s">
        <v>10</v>
      </c>
      <c r="E2121" s="1330"/>
      <c r="F2121" s="700">
        <f t="shared" si="251"/>
        <v>0</v>
      </c>
    </row>
    <row r="2122" spans="1:6" ht="26.4" x14ac:dyDescent="0.3">
      <c r="A2122" s="731">
        <v>9.11</v>
      </c>
      <c r="B2122" s="706" t="s">
        <v>856</v>
      </c>
      <c r="C2122" s="28">
        <v>4</v>
      </c>
      <c r="D2122" s="156" t="s">
        <v>10</v>
      </c>
      <c r="E2122" s="1330"/>
      <c r="F2122" s="700">
        <f t="shared" si="251"/>
        <v>0</v>
      </c>
    </row>
    <row r="2123" spans="1:6" x14ac:dyDescent="0.3">
      <c r="A2123" s="731">
        <v>9.1199999999999992</v>
      </c>
      <c r="B2123" s="705" t="s">
        <v>432</v>
      </c>
      <c r="C2123" s="28">
        <v>8</v>
      </c>
      <c r="D2123" s="156" t="s">
        <v>10</v>
      </c>
      <c r="E2123" s="1330"/>
      <c r="F2123" s="700">
        <f t="shared" si="251"/>
        <v>0</v>
      </c>
    </row>
    <row r="2124" spans="1:6" x14ac:dyDescent="0.3">
      <c r="A2124" s="732"/>
      <c r="B2124" s="708"/>
      <c r="C2124" s="709"/>
      <c r="D2124" s="710"/>
      <c r="E2124" s="1376"/>
      <c r="F2124" s="711"/>
    </row>
    <row r="2125" spans="1:6" x14ac:dyDescent="0.3">
      <c r="A2125" s="733">
        <v>10</v>
      </c>
      <c r="B2125" s="702" t="s">
        <v>857</v>
      </c>
      <c r="C2125" s="28"/>
      <c r="D2125" s="152"/>
      <c r="E2125" s="1330"/>
      <c r="F2125" s="700"/>
    </row>
    <row r="2126" spans="1:6" x14ac:dyDescent="0.3">
      <c r="A2126" s="703">
        <v>10.1</v>
      </c>
      <c r="B2126" s="705" t="s">
        <v>858</v>
      </c>
      <c r="C2126" s="28">
        <v>32.4</v>
      </c>
      <c r="D2126" s="152" t="s">
        <v>584</v>
      </c>
      <c r="E2126" s="26"/>
      <c r="F2126" s="700">
        <f>ROUND(C2126*E2126,2)</f>
        <v>0</v>
      </c>
    </row>
    <row r="2127" spans="1:6" x14ac:dyDescent="0.3">
      <c r="A2127" s="703">
        <v>10.199999999999999</v>
      </c>
      <c r="B2127" s="705" t="s">
        <v>660</v>
      </c>
      <c r="C2127" s="28">
        <v>3.21</v>
      </c>
      <c r="D2127" s="734" t="s">
        <v>8</v>
      </c>
      <c r="E2127" s="26"/>
      <c r="F2127" s="700">
        <f>ROUND(C2127*E2127,2)</f>
        <v>0</v>
      </c>
    </row>
    <row r="2128" spans="1:6" x14ac:dyDescent="0.3">
      <c r="A2128" s="703">
        <v>10.3</v>
      </c>
      <c r="B2128" s="705" t="s">
        <v>437</v>
      </c>
      <c r="C2128" s="28">
        <v>45.72</v>
      </c>
      <c r="D2128" s="734" t="s">
        <v>6</v>
      </c>
      <c r="E2128" s="26"/>
      <c r="F2128" s="700">
        <f>ROUND(C2128*E2128,2)</f>
        <v>0</v>
      </c>
    </row>
    <row r="2129" spans="1:6" x14ac:dyDescent="0.3">
      <c r="A2129" s="703">
        <v>10.4</v>
      </c>
      <c r="B2129" s="735" t="s">
        <v>439</v>
      </c>
      <c r="C2129" s="28">
        <v>8.9</v>
      </c>
      <c r="D2129" s="734" t="s">
        <v>18</v>
      </c>
      <c r="E2129" s="26"/>
      <c r="F2129" s="700">
        <f>ROUND(C2129*E2129,2)</f>
        <v>0</v>
      </c>
    </row>
    <row r="2130" spans="1:6" x14ac:dyDescent="0.3">
      <c r="A2130" s="736"/>
      <c r="B2130" s="737"/>
      <c r="C2130" s="709"/>
      <c r="D2130" s="738"/>
      <c r="E2130" s="1380"/>
      <c r="F2130" s="711"/>
    </row>
    <row r="2131" spans="1:6" x14ac:dyDescent="0.3">
      <c r="A2131" s="739">
        <v>11</v>
      </c>
      <c r="B2131" s="740" t="s">
        <v>859</v>
      </c>
      <c r="C2131" s="16"/>
      <c r="D2131" s="365"/>
      <c r="E2131" s="15"/>
      <c r="F2131" s="741"/>
    </row>
    <row r="2132" spans="1:6" x14ac:dyDescent="0.3">
      <c r="A2132" s="742">
        <v>11.1</v>
      </c>
      <c r="B2132" s="743" t="s">
        <v>264</v>
      </c>
      <c r="C2132" s="744">
        <v>77.2</v>
      </c>
      <c r="D2132" s="745" t="s">
        <v>11</v>
      </c>
      <c r="E2132" s="44"/>
      <c r="F2132" s="700">
        <f>ROUND(C2132*E2132,2)</f>
        <v>0</v>
      </c>
    </row>
    <row r="2133" spans="1:6" x14ac:dyDescent="0.3">
      <c r="A2133" s="746"/>
      <c r="B2133" s="740"/>
      <c r="C2133" s="744"/>
      <c r="D2133" s="745"/>
      <c r="E2133" s="45"/>
      <c r="F2133" s="747"/>
    </row>
    <row r="2134" spans="1:6" x14ac:dyDescent="0.3">
      <c r="A2134" s="742">
        <v>11.2</v>
      </c>
      <c r="B2134" s="273" t="s">
        <v>17</v>
      </c>
      <c r="C2134" s="16"/>
      <c r="D2134" s="365"/>
      <c r="E2134" s="1371"/>
      <c r="F2134" s="68"/>
    </row>
    <row r="2135" spans="1:6" x14ac:dyDescent="0.3">
      <c r="A2135" s="69" t="s">
        <v>860</v>
      </c>
      <c r="B2135" s="170" t="s">
        <v>861</v>
      </c>
      <c r="C2135" s="16">
        <v>31.12</v>
      </c>
      <c r="D2135" s="748" t="s">
        <v>5</v>
      </c>
      <c r="E2135" s="15"/>
      <c r="F2135" s="700">
        <f>ROUND(C2135*E2135,2)</f>
        <v>0</v>
      </c>
    </row>
    <row r="2136" spans="1:6" x14ac:dyDescent="0.3">
      <c r="A2136" s="69" t="s">
        <v>862</v>
      </c>
      <c r="B2136" s="170" t="s">
        <v>863</v>
      </c>
      <c r="C2136" s="16">
        <v>12.29</v>
      </c>
      <c r="D2136" s="748" t="s">
        <v>6</v>
      </c>
      <c r="E2136" s="15"/>
      <c r="F2136" s="700">
        <f>ROUND(C2136*E2136,2)</f>
        <v>0</v>
      </c>
    </row>
    <row r="2137" spans="1:6" x14ac:dyDescent="0.3">
      <c r="A2137" s="69" t="s">
        <v>864</v>
      </c>
      <c r="B2137" s="170" t="s">
        <v>189</v>
      </c>
      <c r="C2137" s="16">
        <v>22.6</v>
      </c>
      <c r="D2137" s="748" t="s">
        <v>18</v>
      </c>
      <c r="E2137" s="15"/>
      <c r="F2137" s="700">
        <f>ROUND(C2137*E2137,2)</f>
        <v>0</v>
      </c>
    </row>
    <row r="2138" spans="1:6" x14ac:dyDescent="0.3">
      <c r="A2138" s="70"/>
      <c r="B2138" s="674"/>
      <c r="C2138" s="41"/>
      <c r="D2138" s="573"/>
      <c r="E2138" s="1371"/>
      <c r="F2138" s="71"/>
    </row>
    <row r="2139" spans="1:6" x14ac:dyDescent="0.3">
      <c r="A2139" s="72">
        <v>11.3</v>
      </c>
      <c r="B2139" s="1" t="s">
        <v>865</v>
      </c>
      <c r="C2139" s="749"/>
      <c r="D2139" s="750"/>
      <c r="E2139" s="1381"/>
      <c r="F2139" s="73"/>
    </row>
    <row r="2140" spans="1:6" x14ac:dyDescent="0.3">
      <c r="A2140" s="69" t="s">
        <v>866</v>
      </c>
      <c r="B2140" s="717" t="s">
        <v>867</v>
      </c>
      <c r="C2140" s="749">
        <v>6.89</v>
      </c>
      <c r="D2140" s="635" t="s">
        <v>8</v>
      </c>
      <c r="E2140" s="1381"/>
      <c r="F2140" s="700">
        <f>ROUND(C2140*E2140,2)</f>
        <v>0</v>
      </c>
    </row>
    <row r="2141" spans="1:6" x14ac:dyDescent="0.3">
      <c r="A2141" s="74" t="s">
        <v>868</v>
      </c>
      <c r="B2141" s="717" t="s">
        <v>869</v>
      </c>
      <c r="C2141" s="749">
        <v>1.8</v>
      </c>
      <c r="D2141" s="635" t="s">
        <v>8</v>
      </c>
      <c r="E2141" s="1381"/>
      <c r="F2141" s="700">
        <f>ROUND(C2141*E2141,2)</f>
        <v>0</v>
      </c>
    </row>
    <row r="2142" spans="1:6" x14ac:dyDescent="0.3">
      <c r="A2142" s="69" t="s">
        <v>870</v>
      </c>
      <c r="B2142" s="717" t="s">
        <v>871</v>
      </c>
      <c r="C2142" s="749">
        <v>1.44</v>
      </c>
      <c r="D2142" s="635" t="s">
        <v>8</v>
      </c>
      <c r="E2142" s="1381"/>
      <c r="F2142" s="700">
        <f>ROUND(C2142*E2142,2)</f>
        <v>0</v>
      </c>
    </row>
    <row r="2143" spans="1:6" x14ac:dyDescent="0.3">
      <c r="A2143" s="74" t="s">
        <v>872</v>
      </c>
      <c r="B2143" s="717" t="s">
        <v>873</v>
      </c>
      <c r="C2143" s="749">
        <v>2.77</v>
      </c>
      <c r="D2143" s="635" t="s">
        <v>8</v>
      </c>
      <c r="E2143" s="1381"/>
      <c r="F2143" s="700">
        <f>ROUND(C2143*E2143,2)</f>
        <v>0</v>
      </c>
    </row>
    <row r="2144" spans="1:6" x14ac:dyDescent="0.3">
      <c r="A2144" s="69" t="s">
        <v>874</v>
      </c>
      <c r="B2144" s="717" t="s">
        <v>875</v>
      </c>
      <c r="C2144" s="749">
        <v>1.51</v>
      </c>
      <c r="D2144" s="635" t="s">
        <v>8</v>
      </c>
      <c r="E2144" s="1381"/>
      <c r="F2144" s="700">
        <f>ROUND(C2144*E2144,2)</f>
        <v>0</v>
      </c>
    </row>
    <row r="2145" spans="1:6" x14ac:dyDescent="0.3">
      <c r="A2145" s="69"/>
      <c r="B2145" s="170"/>
      <c r="C2145" s="16"/>
      <c r="D2145" s="748"/>
      <c r="E2145" s="1371"/>
      <c r="F2145" s="68"/>
    </row>
    <row r="2146" spans="1:6" x14ac:dyDescent="0.3">
      <c r="A2146" s="72">
        <v>11.4</v>
      </c>
      <c r="B2146" s="273" t="s">
        <v>101</v>
      </c>
      <c r="C2146" s="41"/>
      <c r="D2146" s="573"/>
      <c r="E2146" s="1371"/>
      <c r="F2146" s="71"/>
    </row>
    <row r="2147" spans="1:6" x14ac:dyDescent="0.3">
      <c r="A2147" s="69" t="s">
        <v>876</v>
      </c>
      <c r="B2147" s="170" t="s">
        <v>176</v>
      </c>
      <c r="C2147" s="16">
        <v>41.16</v>
      </c>
      <c r="D2147" s="138" t="s">
        <v>9</v>
      </c>
      <c r="E2147" s="15"/>
      <c r="F2147" s="700">
        <f>ROUND(C2147*E2147,2)</f>
        <v>0</v>
      </c>
    </row>
    <row r="2148" spans="1:6" x14ac:dyDescent="0.3">
      <c r="A2148" s="104" t="s">
        <v>877</v>
      </c>
      <c r="B2148" s="648" t="s">
        <v>195</v>
      </c>
      <c r="C2148" s="217">
        <v>178.36</v>
      </c>
      <c r="D2148" s="751" t="s">
        <v>9</v>
      </c>
      <c r="E2148" s="1304"/>
      <c r="F2148" s="716">
        <f>ROUND(C2148*E2148,2)</f>
        <v>0</v>
      </c>
    </row>
    <row r="2149" spans="1:6" x14ac:dyDescent="0.3">
      <c r="A2149" s="70"/>
      <c r="B2149" s="674"/>
      <c r="C2149" s="41"/>
      <c r="D2149" s="573"/>
      <c r="E2149" s="1371"/>
      <c r="F2149" s="71"/>
    </row>
    <row r="2150" spans="1:6" x14ac:dyDescent="0.3">
      <c r="A2150" s="742">
        <v>11.5</v>
      </c>
      <c r="B2150" s="273" t="s">
        <v>19</v>
      </c>
      <c r="C2150" s="41"/>
      <c r="D2150" s="573"/>
      <c r="E2150" s="1371"/>
      <c r="F2150" s="71"/>
    </row>
    <row r="2151" spans="1:6" x14ac:dyDescent="0.3">
      <c r="A2151" s="69" t="s">
        <v>149</v>
      </c>
      <c r="B2151" s="170" t="s">
        <v>20</v>
      </c>
      <c r="C2151" s="16">
        <v>87.12</v>
      </c>
      <c r="D2151" s="138" t="s">
        <v>9</v>
      </c>
      <c r="E2151" s="15"/>
      <c r="F2151" s="700">
        <f>ROUND(C2151*E2151,2)</f>
        <v>0</v>
      </c>
    </row>
    <row r="2152" spans="1:6" x14ac:dyDescent="0.3">
      <c r="A2152" s="69" t="s">
        <v>150</v>
      </c>
      <c r="B2152" s="170" t="s">
        <v>57</v>
      </c>
      <c r="C2152" s="16">
        <v>87.12</v>
      </c>
      <c r="D2152" s="138" t="s">
        <v>9</v>
      </c>
      <c r="E2152" s="15"/>
      <c r="F2152" s="700">
        <f>ROUND(C2152*E2152,2)</f>
        <v>0</v>
      </c>
    </row>
    <row r="2153" spans="1:6" x14ac:dyDescent="0.3">
      <c r="A2153" s="69" t="s">
        <v>151</v>
      </c>
      <c r="B2153" s="170" t="s">
        <v>24</v>
      </c>
      <c r="C2153" s="16">
        <v>532</v>
      </c>
      <c r="D2153" s="365" t="s">
        <v>11</v>
      </c>
      <c r="E2153" s="15"/>
      <c r="F2153" s="700">
        <f>ROUND(C2153*E2153,2)</f>
        <v>0</v>
      </c>
    </row>
    <row r="2154" spans="1:6" x14ac:dyDescent="0.3">
      <c r="A2154" s="75"/>
      <c r="B2154" s="675"/>
      <c r="C2154" s="41"/>
      <c r="D2154" s="573"/>
      <c r="E2154" s="1371"/>
      <c r="F2154" s="68"/>
    </row>
    <row r="2155" spans="1:6" x14ac:dyDescent="0.3">
      <c r="A2155" s="742">
        <v>11.6</v>
      </c>
      <c r="B2155" s="273" t="s">
        <v>58</v>
      </c>
      <c r="C2155" s="41"/>
      <c r="D2155" s="573"/>
      <c r="E2155" s="1371"/>
      <c r="F2155" s="68"/>
    </row>
    <row r="2156" spans="1:6" x14ac:dyDescent="0.3">
      <c r="A2156" s="69" t="s">
        <v>152</v>
      </c>
      <c r="B2156" s="170" t="s">
        <v>171</v>
      </c>
      <c r="C2156" s="16">
        <v>87.12</v>
      </c>
      <c r="D2156" s="138" t="s">
        <v>9</v>
      </c>
      <c r="E2156" s="46"/>
      <c r="F2156" s="700">
        <f>ROUND(C2156*E2156,2)</f>
        <v>0</v>
      </c>
    </row>
    <row r="2157" spans="1:6" x14ac:dyDescent="0.3">
      <c r="A2157" s="69" t="s">
        <v>153</v>
      </c>
      <c r="B2157" s="170" t="s">
        <v>79</v>
      </c>
      <c r="C2157" s="16">
        <v>87.12</v>
      </c>
      <c r="D2157" s="138" t="s">
        <v>9</v>
      </c>
      <c r="E2157" s="46"/>
      <c r="F2157" s="700">
        <f>ROUND(C2157*E2157,2)</f>
        <v>0</v>
      </c>
    </row>
    <row r="2158" spans="1:6" x14ac:dyDescent="0.3">
      <c r="A2158" s="75"/>
      <c r="B2158" s="675"/>
      <c r="C2158" s="41"/>
      <c r="D2158" s="573"/>
      <c r="E2158" s="1371"/>
      <c r="F2158" s="68"/>
    </row>
    <row r="2159" spans="1:6" x14ac:dyDescent="0.3">
      <c r="A2159" s="742">
        <v>11.7</v>
      </c>
      <c r="B2159" s="273" t="s">
        <v>94</v>
      </c>
      <c r="C2159" s="37"/>
      <c r="D2159" s="138"/>
      <c r="E2159" s="15"/>
      <c r="F2159" s="68"/>
    </row>
    <row r="2160" spans="1:6" ht="26.4" x14ac:dyDescent="0.3">
      <c r="A2160" s="752" t="s">
        <v>154</v>
      </c>
      <c r="B2160" s="93" t="s">
        <v>1597</v>
      </c>
      <c r="C2160" s="37">
        <v>73.2</v>
      </c>
      <c r="D2160" s="138" t="s">
        <v>11</v>
      </c>
      <c r="E2160" s="15"/>
      <c r="F2160" s="700">
        <f>ROUND(C2160*E2160,2)</f>
        <v>0</v>
      </c>
    </row>
    <row r="2161" spans="1:6" ht="26.4" x14ac:dyDescent="0.3">
      <c r="A2161" s="752" t="s">
        <v>155</v>
      </c>
      <c r="B2161" s="93" t="s">
        <v>197</v>
      </c>
      <c r="C2161" s="37">
        <v>1</v>
      </c>
      <c r="D2161" s="138" t="s">
        <v>10</v>
      </c>
      <c r="E2161" s="15"/>
      <c r="F2161" s="700">
        <f>ROUND(C2161*E2161,2)</f>
        <v>0</v>
      </c>
    </row>
    <row r="2162" spans="1:6" x14ac:dyDescent="0.3">
      <c r="A2162" s="752"/>
      <c r="B2162" s="93"/>
      <c r="C2162" s="37"/>
      <c r="D2162" s="138"/>
      <c r="E2162" s="15"/>
      <c r="F2162" s="68"/>
    </row>
    <row r="2163" spans="1:6" x14ac:dyDescent="0.3">
      <c r="A2163" s="696">
        <v>12</v>
      </c>
      <c r="B2163" s="722" t="s">
        <v>107</v>
      </c>
      <c r="C2163" s="131">
        <v>1</v>
      </c>
      <c r="D2163" s="365" t="s">
        <v>10</v>
      </c>
      <c r="E2163" s="1292"/>
      <c r="F2163" s="700">
        <f>ROUND(C2163*E2163,2)</f>
        <v>0</v>
      </c>
    </row>
    <row r="2164" spans="1:6" x14ac:dyDescent="0.3">
      <c r="A2164" s="696"/>
      <c r="B2164" s="190"/>
      <c r="C2164" s="131"/>
      <c r="D2164" s="365"/>
      <c r="E2164" s="1292"/>
      <c r="F2164" s="700">
        <f t="shared" ref="F2164" si="252">ROUND(C2164*E2164,2)</f>
        <v>0</v>
      </c>
    </row>
    <row r="2165" spans="1:6" ht="26.4" x14ac:dyDescent="0.3">
      <c r="A2165" s="696">
        <v>13</v>
      </c>
      <c r="B2165" s="170" t="s">
        <v>878</v>
      </c>
      <c r="C2165" s="271">
        <v>1</v>
      </c>
      <c r="D2165" s="375" t="s">
        <v>10</v>
      </c>
      <c r="E2165" s="1292"/>
      <c r="F2165" s="700">
        <f>ROUND(C2165*E2165,2)</f>
        <v>0</v>
      </c>
    </row>
    <row r="2166" spans="1:6" x14ac:dyDescent="0.3">
      <c r="A2166" s="753"/>
      <c r="B2166" s="754" t="s">
        <v>930</v>
      </c>
      <c r="C2166" s="755"/>
      <c r="D2166" s="756"/>
      <c r="E2166" s="1382"/>
      <c r="F2166" s="757">
        <f>SUM(F2068:F2165)</f>
        <v>0</v>
      </c>
    </row>
    <row r="2167" spans="1:6" x14ac:dyDescent="0.3">
      <c r="A2167" s="202"/>
      <c r="B2167" s="221"/>
      <c r="C2167" s="204"/>
      <c r="D2167" s="205"/>
      <c r="E2167" s="1290"/>
      <c r="F2167" s="206"/>
    </row>
    <row r="2168" spans="1:6" x14ac:dyDescent="0.3">
      <c r="A2168" s="609" t="s">
        <v>931</v>
      </c>
      <c r="B2168" s="273" t="s">
        <v>906</v>
      </c>
      <c r="C2168" s="16"/>
      <c r="D2168" s="365"/>
      <c r="E2168" s="1356"/>
      <c r="F2168" s="614"/>
    </row>
    <row r="2169" spans="1:6" x14ac:dyDescent="0.3">
      <c r="A2169" s="609"/>
      <c r="B2169" s="273"/>
      <c r="C2169" s="16"/>
      <c r="D2169" s="365"/>
      <c r="E2169" s="1356"/>
      <c r="F2169" s="614"/>
    </row>
    <row r="2170" spans="1:6" x14ac:dyDescent="0.3">
      <c r="A2170" s="615">
        <v>1</v>
      </c>
      <c r="B2170" s="266" t="s">
        <v>658</v>
      </c>
      <c r="C2170" s="16"/>
      <c r="D2170" s="365"/>
      <c r="E2170" s="1355"/>
      <c r="F2170" s="129"/>
    </row>
    <row r="2171" spans="1:6" x14ac:dyDescent="0.3">
      <c r="A2171" s="616" t="s">
        <v>659</v>
      </c>
      <c r="B2171" s="16" t="s">
        <v>95</v>
      </c>
      <c r="C2171" s="16">
        <v>150</v>
      </c>
      <c r="D2171" s="365" t="s">
        <v>11</v>
      </c>
      <c r="E2171" s="1321"/>
      <c r="F2171" s="129">
        <f>ROUND(E2171*C2171,2)</f>
        <v>0</v>
      </c>
    </row>
    <row r="2172" spans="1:6" x14ac:dyDescent="0.3">
      <c r="A2172" s="616"/>
      <c r="B2172" s="170"/>
      <c r="C2172" s="16"/>
      <c r="D2172" s="365"/>
      <c r="E2172" s="1355"/>
      <c r="F2172" s="129"/>
    </row>
    <row r="2173" spans="1:6" x14ac:dyDescent="0.3">
      <c r="A2173" s="615">
        <v>2</v>
      </c>
      <c r="B2173" s="273" t="s">
        <v>7</v>
      </c>
      <c r="C2173" s="273"/>
      <c r="D2173" s="273"/>
      <c r="E2173" s="1371"/>
      <c r="F2173" s="129"/>
    </row>
    <row r="2174" spans="1:6" x14ac:dyDescent="0.3">
      <c r="A2174" s="617">
        <f>+A2173+0.1</f>
        <v>2.1</v>
      </c>
      <c r="B2174" s="170" t="s">
        <v>401</v>
      </c>
      <c r="C2174" s="170">
        <v>132</v>
      </c>
      <c r="D2174" s="133" t="s">
        <v>5</v>
      </c>
      <c r="E2174" s="15"/>
      <c r="F2174" s="129">
        <f>ROUND(E2174*C2174,2)</f>
        <v>0</v>
      </c>
    </row>
    <row r="2175" spans="1:6" x14ac:dyDescent="0.3">
      <c r="A2175" s="617">
        <f>+A2174+0.1</f>
        <v>2.2000000000000002</v>
      </c>
      <c r="B2175" s="170" t="s">
        <v>660</v>
      </c>
      <c r="C2175" s="170">
        <v>15</v>
      </c>
      <c r="D2175" s="365" t="s">
        <v>33</v>
      </c>
      <c r="E2175" s="1319"/>
      <c r="F2175" s="129">
        <f>ROUND(E2175*C2175,2)</f>
        <v>0</v>
      </c>
    </row>
    <row r="2176" spans="1:6" ht="26.4" x14ac:dyDescent="0.3">
      <c r="A2176" s="617">
        <f>+A2175+0.1</f>
        <v>2.2999999999999998</v>
      </c>
      <c r="B2176" s="170" t="s">
        <v>661</v>
      </c>
      <c r="C2176" s="170">
        <v>25.89</v>
      </c>
      <c r="D2176" s="365" t="s">
        <v>18</v>
      </c>
      <c r="E2176" s="1319"/>
      <c r="F2176" s="129">
        <f>ROUND(E2176*C2176,2)</f>
        <v>0</v>
      </c>
    </row>
    <row r="2177" spans="1:6" ht="26.4" x14ac:dyDescent="0.3">
      <c r="A2177" s="617">
        <f>+A2176+0.1</f>
        <v>2.4</v>
      </c>
      <c r="B2177" s="170" t="s">
        <v>662</v>
      </c>
      <c r="C2177" s="170">
        <v>107.87</v>
      </c>
      <c r="D2177" s="133" t="s">
        <v>6</v>
      </c>
      <c r="E2177" s="1319"/>
      <c r="F2177" s="129">
        <f>ROUND(E2177*C2177,2)</f>
        <v>0</v>
      </c>
    </row>
    <row r="2178" spans="1:6" ht="26.4" x14ac:dyDescent="0.3">
      <c r="A2178" s="617">
        <f>+A2177+0.1</f>
        <v>2.5</v>
      </c>
      <c r="B2178" s="170" t="s">
        <v>403</v>
      </c>
      <c r="C2178" s="170">
        <v>56.05</v>
      </c>
      <c r="D2178" s="133" t="s">
        <v>18</v>
      </c>
      <c r="E2178" s="1319"/>
      <c r="F2178" s="129">
        <f>ROUND(E2178*C2178,2)</f>
        <v>0</v>
      </c>
    </row>
    <row r="2179" spans="1:6" x14ac:dyDescent="0.3">
      <c r="A2179" s="673"/>
      <c r="B2179" s="675"/>
      <c r="C2179" s="41"/>
      <c r="D2179" s="675"/>
      <c r="E2179" s="1355"/>
      <c r="F2179" s="660"/>
    </row>
    <row r="2180" spans="1:6" x14ac:dyDescent="0.3">
      <c r="A2180" s="615">
        <v>3</v>
      </c>
      <c r="B2180" s="273" t="s">
        <v>663</v>
      </c>
      <c r="C2180" s="675"/>
      <c r="D2180" s="675"/>
      <c r="E2180" s="1357"/>
      <c r="F2180" s="660"/>
    </row>
    <row r="2181" spans="1:6" x14ac:dyDescent="0.3">
      <c r="A2181" s="617">
        <f>+A2180+0.1</f>
        <v>3.1</v>
      </c>
      <c r="B2181" s="170" t="s">
        <v>708</v>
      </c>
      <c r="C2181" s="170">
        <v>154.5</v>
      </c>
      <c r="D2181" s="133" t="s">
        <v>11</v>
      </c>
      <c r="E2181" s="1356"/>
      <c r="F2181" s="129">
        <f>ROUND(E2181*C2181,2)</f>
        <v>0</v>
      </c>
    </row>
    <row r="2182" spans="1:6" x14ac:dyDescent="0.3">
      <c r="A2182" s="619"/>
      <c r="B2182" s="170"/>
      <c r="C2182" s="170"/>
      <c r="D2182" s="133"/>
      <c r="E2182" s="1355"/>
      <c r="F2182" s="129"/>
    </row>
    <row r="2183" spans="1:6" x14ac:dyDescent="0.3">
      <c r="A2183" s="615">
        <v>4</v>
      </c>
      <c r="B2183" s="273" t="s">
        <v>175</v>
      </c>
      <c r="C2183" s="16"/>
      <c r="D2183" s="365"/>
      <c r="E2183" s="1355"/>
      <c r="F2183" s="129"/>
    </row>
    <row r="2184" spans="1:6" x14ac:dyDescent="0.3">
      <c r="A2184" s="617">
        <f>+A2183+0.1</f>
        <v>4.0999999999999996</v>
      </c>
      <c r="B2184" s="170" t="s">
        <v>697</v>
      </c>
      <c r="C2184" s="16">
        <v>150</v>
      </c>
      <c r="D2184" s="133" t="s">
        <v>11</v>
      </c>
      <c r="E2184" s="1356"/>
      <c r="F2184" s="129">
        <f>ROUND(E2184*C2184,2)</f>
        <v>0</v>
      </c>
    </row>
    <row r="2185" spans="1:6" x14ac:dyDescent="0.3">
      <c r="A2185" s="619"/>
      <c r="B2185" s="273"/>
      <c r="C2185" s="16"/>
      <c r="D2185" s="365"/>
      <c r="E2185" s="1356"/>
      <c r="F2185" s="129"/>
    </row>
    <row r="2186" spans="1:6" x14ac:dyDescent="0.3">
      <c r="A2186" s="615">
        <v>5</v>
      </c>
      <c r="B2186" s="273" t="s">
        <v>203</v>
      </c>
      <c r="C2186" s="16"/>
      <c r="D2186" s="365"/>
      <c r="E2186" s="1356"/>
      <c r="F2186" s="129"/>
    </row>
    <row r="2187" spans="1:6" x14ac:dyDescent="0.3">
      <c r="A2187" s="617">
        <f>+A2186+0.1</f>
        <v>5.0999999999999996</v>
      </c>
      <c r="B2187" s="170" t="s">
        <v>697</v>
      </c>
      <c r="C2187" s="16">
        <v>150</v>
      </c>
      <c r="D2187" s="133" t="s">
        <v>11</v>
      </c>
      <c r="E2187" s="1356"/>
      <c r="F2187" s="129">
        <f>ROUND(E2187*C2187,2)</f>
        <v>0</v>
      </c>
    </row>
    <row r="2188" spans="1:6" x14ac:dyDescent="0.3">
      <c r="A2188" s="676"/>
      <c r="B2188" s="675"/>
      <c r="C2188" s="16"/>
      <c r="D2188" s="365"/>
      <c r="E2188" s="1355"/>
      <c r="F2188" s="129"/>
    </row>
    <row r="2189" spans="1:6" x14ac:dyDescent="0.3">
      <c r="A2189" s="615">
        <v>6</v>
      </c>
      <c r="B2189" s="273" t="s">
        <v>666</v>
      </c>
      <c r="C2189" s="16">
        <v>10</v>
      </c>
      <c r="D2189" s="621" t="s">
        <v>106</v>
      </c>
      <c r="E2189" s="1356"/>
      <c r="F2189" s="129">
        <f>ROUND(E2189*C2189,2)/100</f>
        <v>0</v>
      </c>
    </row>
    <row r="2190" spans="1:6" x14ac:dyDescent="0.3">
      <c r="A2190" s="658"/>
      <c r="B2190" s="623"/>
      <c r="C2190" s="653"/>
      <c r="D2190" s="623"/>
      <c r="E2190" s="1359"/>
      <c r="F2190" s="129"/>
    </row>
    <row r="2191" spans="1:6" x14ac:dyDescent="0.3">
      <c r="A2191" s="615">
        <v>7</v>
      </c>
      <c r="B2191" s="266" t="s">
        <v>221</v>
      </c>
      <c r="C2191" s="16">
        <v>5</v>
      </c>
      <c r="D2191" s="621" t="s">
        <v>106</v>
      </c>
      <c r="E2191" s="1356"/>
      <c r="F2191" s="129">
        <f>ROUND(E2191*C2191,2)/100</f>
        <v>0</v>
      </c>
    </row>
    <row r="2192" spans="1:6" x14ac:dyDescent="0.3">
      <c r="A2192" s="75"/>
      <c r="B2192" s="623"/>
      <c r="C2192" s="190"/>
      <c r="D2192" s="623"/>
      <c r="E2192" s="1359"/>
      <c r="F2192" s="660"/>
    </row>
    <row r="2193" spans="1:6" ht="52.8" x14ac:dyDescent="0.3">
      <c r="A2193" s="615">
        <v>8</v>
      </c>
      <c r="B2193" s="632" t="s">
        <v>690</v>
      </c>
      <c r="C2193" s="16">
        <v>150</v>
      </c>
      <c r="D2193" s="365" t="s">
        <v>11</v>
      </c>
      <c r="E2193" s="1356"/>
      <c r="F2193" s="550">
        <f>ROUND(C2193*E2193,2)</f>
        <v>0</v>
      </c>
    </row>
    <row r="2194" spans="1:6" x14ac:dyDescent="0.3">
      <c r="A2194" s="615"/>
      <c r="B2194" s="266"/>
      <c r="C2194" s="16"/>
      <c r="D2194" s="365"/>
      <c r="E2194" s="1355"/>
      <c r="F2194" s="575"/>
    </row>
    <row r="2195" spans="1:6" ht="26.4" x14ac:dyDescent="0.3">
      <c r="A2195" s="38">
        <v>9</v>
      </c>
      <c r="B2195" s="170" t="s">
        <v>100</v>
      </c>
      <c r="C2195" s="634">
        <v>150</v>
      </c>
      <c r="D2195" s="635" t="s">
        <v>11</v>
      </c>
      <c r="E2195" s="1282"/>
      <c r="F2195" s="550">
        <f>ROUND(C2195*E2195,2)</f>
        <v>0</v>
      </c>
    </row>
    <row r="2196" spans="1:6" x14ac:dyDescent="0.3">
      <c r="A2196" s="636"/>
      <c r="B2196" s="637" t="s">
        <v>932</v>
      </c>
      <c r="C2196" s="638"/>
      <c r="D2196" s="639"/>
      <c r="E2196" s="1361"/>
      <c r="F2196" s="640">
        <f>SUM(F2171:F2195)</f>
        <v>0</v>
      </c>
    </row>
    <row r="2197" spans="1:6" x14ac:dyDescent="0.3">
      <c r="A2197" s="202"/>
      <c r="B2197" s="221"/>
      <c r="C2197" s="204"/>
      <c r="D2197" s="205"/>
      <c r="E2197" s="1290"/>
      <c r="F2197" s="206"/>
    </row>
    <row r="2198" spans="1:6" x14ac:dyDescent="0.3">
      <c r="A2198" s="609" t="s">
        <v>933</v>
      </c>
      <c r="B2198" s="273" t="s">
        <v>254</v>
      </c>
      <c r="C2198" s="37"/>
      <c r="D2198" s="138"/>
      <c r="E2198" s="1354"/>
      <c r="F2198" s="614"/>
    </row>
    <row r="2199" spans="1:6" x14ac:dyDescent="0.3">
      <c r="A2199" s="609"/>
      <c r="B2199" s="273"/>
      <c r="C2199" s="37"/>
      <c r="D2199" s="138"/>
      <c r="E2199" s="1354"/>
      <c r="F2199" s="614"/>
    </row>
    <row r="2200" spans="1:6" x14ac:dyDescent="0.3">
      <c r="A2200" s="38">
        <v>1</v>
      </c>
      <c r="B2200" s="266" t="s">
        <v>658</v>
      </c>
      <c r="C2200" s="37"/>
      <c r="D2200" s="138"/>
      <c r="E2200" s="1355"/>
      <c r="F2200" s="129"/>
    </row>
    <row r="2201" spans="1:6" x14ac:dyDescent="0.3">
      <c r="A2201" s="616" t="s">
        <v>659</v>
      </c>
      <c r="B2201" s="16" t="s">
        <v>95</v>
      </c>
      <c r="C2201" s="16">
        <v>13064.13</v>
      </c>
      <c r="D2201" s="138" t="s">
        <v>11</v>
      </c>
      <c r="E2201" s="1295"/>
      <c r="F2201" s="129">
        <f>ROUND(E2201*C2201,2)</f>
        <v>0</v>
      </c>
    </row>
    <row r="2202" spans="1:6" x14ac:dyDescent="0.3">
      <c r="A2202" s="616"/>
      <c r="B2202" s="137"/>
      <c r="C2202" s="37"/>
      <c r="D2202" s="138"/>
      <c r="E2202" s="1355"/>
      <c r="F2202" s="129"/>
    </row>
    <row r="2203" spans="1:6" x14ac:dyDescent="0.3">
      <c r="A2203" s="38">
        <v>2</v>
      </c>
      <c r="B2203" s="273" t="s">
        <v>7</v>
      </c>
      <c r="C2203" s="273"/>
      <c r="D2203" s="273"/>
      <c r="E2203" s="1357"/>
      <c r="F2203" s="129"/>
    </row>
    <row r="2204" spans="1:6" x14ac:dyDescent="0.3">
      <c r="A2204" s="647">
        <f>+A2203+0.1</f>
        <v>2.1</v>
      </c>
      <c r="B2204" s="648" t="s">
        <v>401</v>
      </c>
      <c r="C2204" s="648">
        <v>9828.14</v>
      </c>
      <c r="D2204" s="649" t="s">
        <v>5</v>
      </c>
      <c r="E2204" s="1367"/>
      <c r="F2204" s="629">
        <f>ROUND(E2204*C2204,2)</f>
        <v>0</v>
      </c>
    </row>
    <row r="2205" spans="1:6" x14ac:dyDescent="0.3">
      <c r="A2205" s="617">
        <f t="shared" ref="A2205:A2208" si="253">+A2204+0.1</f>
        <v>2.2000000000000002</v>
      </c>
      <c r="B2205" s="170" t="s">
        <v>660</v>
      </c>
      <c r="C2205" s="170">
        <v>941.99</v>
      </c>
      <c r="D2205" s="365" t="s">
        <v>33</v>
      </c>
      <c r="E2205" s="1319"/>
      <c r="F2205" s="129">
        <f>ROUND(E2205*C2205,2)</f>
        <v>0</v>
      </c>
    </row>
    <row r="2206" spans="1:6" ht="26.4" x14ac:dyDescent="0.3">
      <c r="A2206" s="617">
        <f t="shared" si="253"/>
        <v>2.2999999999999998</v>
      </c>
      <c r="B2206" s="170" t="s">
        <v>661</v>
      </c>
      <c r="C2206" s="170">
        <v>1661.94</v>
      </c>
      <c r="D2206" s="365" t="s">
        <v>18</v>
      </c>
      <c r="E2206" s="1319"/>
      <c r="F2206" s="129">
        <f>ROUND(E2206*C2206,2)</f>
        <v>0</v>
      </c>
    </row>
    <row r="2207" spans="1:6" ht="26.4" x14ac:dyDescent="0.3">
      <c r="A2207" s="617">
        <f t="shared" si="253"/>
        <v>2.4</v>
      </c>
      <c r="B2207" s="170" t="s">
        <v>662</v>
      </c>
      <c r="C2207" s="170">
        <v>8309.7000000000007</v>
      </c>
      <c r="D2207" s="133" t="s">
        <v>6</v>
      </c>
      <c r="E2207" s="1319"/>
      <c r="F2207" s="129">
        <f>ROUND(E2207*C2207,2)</f>
        <v>0</v>
      </c>
    </row>
    <row r="2208" spans="1:6" ht="26.4" x14ac:dyDescent="0.3">
      <c r="A2208" s="617">
        <f t="shared" si="253"/>
        <v>2.5</v>
      </c>
      <c r="B2208" s="170" t="s">
        <v>403</v>
      </c>
      <c r="C2208" s="758">
        <v>3484.1</v>
      </c>
      <c r="D2208" s="133" t="s">
        <v>18</v>
      </c>
      <c r="E2208" s="1319"/>
      <c r="F2208" s="129">
        <f>ROUND(E2208*C2208,2)</f>
        <v>0</v>
      </c>
    </row>
    <row r="2209" spans="1:6" x14ac:dyDescent="0.3">
      <c r="A2209" s="616"/>
      <c r="B2209" s="273"/>
      <c r="C2209" s="37"/>
      <c r="D2209" s="273"/>
      <c r="E2209" s="1355"/>
      <c r="F2209" s="129"/>
    </row>
    <row r="2210" spans="1:6" x14ac:dyDescent="0.3">
      <c r="A2210" s="38">
        <v>3</v>
      </c>
      <c r="B2210" s="618" t="s">
        <v>663</v>
      </c>
      <c r="C2210" s="273"/>
      <c r="D2210" s="273"/>
      <c r="E2210" s="1357"/>
      <c r="F2210" s="129"/>
    </row>
    <row r="2211" spans="1:6" x14ac:dyDescent="0.3">
      <c r="A2211" s="617">
        <f>+A2210+0.1</f>
        <v>3.1</v>
      </c>
      <c r="B2211" s="170" t="s">
        <v>693</v>
      </c>
      <c r="C2211" s="170">
        <v>1240.07</v>
      </c>
      <c r="D2211" s="133" t="s">
        <v>11</v>
      </c>
      <c r="E2211" s="1356"/>
      <c r="F2211" s="129">
        <f>ROUND(E2211*C2211,2)</f>
        <v>0</v>
      </c>
    </row>
    <row r="2212" spans="1:6" x14ac:dyDescent="0.3">
      <c r="A2212" s="617">
        <f t="shared" ref="A2212:A2213" si="254">+A2211+0.1</f>
        <v>3.2</v>
      </c>
      <c r="B2212" s="170" t="s">
        <v>694</v>
      </c>
      <c r="C2212" s="170">
        <v>9280.35</v>
      </c>
      <c r="D2212" s="133" t="s">
        <v>11</v>
      </c>
      <c r="E2212" s="1356"/>
      <c r="F2212" s="129">
        <f>ROUND(E2212*C2212,2)</f>
        <v>0</v>
      </c>
    </row>
    <row r="2213" spans="1:6" x14ac:dyDescent="0.3">
      <c r="A2213" s="617">
        <f t="shared" si="254"/>
        <v>3.3</v>
      </c>
      <c r="B2213" s="170" t="s">
        <v>708</v>
      </c>
      <c r="C2213" s="170">
        <v>2832.5</v>
      </c>
      <c r="D2213" s="133" t="s">
        <v>11</v>
      </c>
      <c r="E2213" s="1356"/>
      <c r="F2213" s="129">
        <f>ROUND(E2213*C2213,2)</f>
        <v>0</v>
      </c>
    </row>
    <row r="2214" spans="1:6" x14ac:dyDescent="0.3">
      <c r="A2214" s="617"/>
      <c r="B2214" s="170"/>
      <c r="C2214" s="170"/>
      <c r="D2214" s="133"/>
      <c r="E2214" s="1355"/>
      <c r="F2214" s="129"/>
    </row>
    <row r="2215" spans="1:6" x14ac:dyDescent="0.3">
      <c r="A2215" s="38">
        <v>4</v>
      </c>
      <c r="B2215" s="618" t="s">
        <v>175</v>
      </c>
      <c r="C2215" s="37"/>
      <c r="D2215" s="138"/>
      <c r="E2215" s="1355"/>
      <c r="F2215" s="129"/>
    </row>
    <row r="2216" spans="1:6" x14ac:dyDescent="0.3">
      <c r="A2216" s="617">
        <f>+A2215+0.1</f>
        <v>4.0999999999999996</v>
      </c>
      <c r="B2216" s="170" t="s">
        <v>695</v>
      </c>
      <c r="C2216" s="37">
        <v>1215.75</v>
      </c>
      <c r="D2216" s="133" t="s">
        <v>11</v>
      </c>
      <c r="E2216" s="1356"/>
      <c r="F2216" s="129">
        <f>ROUND(E2216*C2216,2)</f>
        <v>0</v>
      </c>
    </row>
    <row r="2217" spans="1:6" x14ac:dyDescent="0.3">
      <c r="A2217" s="617">
        <f t="shared" ref="A2217:A2218" si="255">+A2216+0.1</f>
        <v>4.2</v>
      </c>
      <c r="B2217" s="170" t="s">
        <v>696</v>
      </c>
      <c r="C2217" s="37">
        <v>9098.3799999999992</v>
      </c>
      <c r="D2217" s="133" t="s">
        <v>11</v>
      </c>
      <c r="E2217" s="1356"/>
      <c r="F2217" s="129">
        <f>ROUND(E2217*C2217,2)</f>
        <v>0</v>
      </c>
    </row>
    <row r="2218" spans="1:6" x14ac:dyDescent="0.3">
      <c r="A2218" s="617">
        <f t="shared" si="255"/>
        <v>4.3</v>
      </c>
      <c r="B2218" s="170" t="s">
        <v>697</v>
      </c>
      <c r="C2218" s="37">
        <v>2750</v>
      </c>
      <c r="D2218" s="133" t="s">
        <v>11</v>
      </c>
      <c r="E2218" s="1356"/>
      <c r="F2218" s="129">
        <f>ROUND(E2218*C2218,2)</f>
        <v>0</v>
      </c>
    </row>
    <row r="2219" spans="1:6" x14ac:dyDescent="0.3">
      <c r="A2219" s="617"/>
      <c r="B2219" s="618"/>
      <c r="C2219" s="37"/>
      <c r="D2219" s="138"/>
      <c r="E2219" s="1355"/>
      <c r="F2219" s="129"/>
    </row>
    <row r="2220" spans="1:6" x14ac:dyDescent="0.3">
      <c r="A2220" s="38">
        <v>5</v>
      </c>
      <c r="B2220" s="273" t="s">
        <v>203</v>
      </c>
      <c r="C2220" s="37"/>
      <c r="D2220" s="138"/>
      <c r="E2220" s="1355"/>
      <c r="F2220" s="129"/>
    </row>
    <row r="2221" spans="1:6" x14ac:dyDescent="0.3">
      <c r="A2221" s="617">
        <f>+A2220+0.1</f>
        <v>5.0999999999999996</v>
      </c>
      <c r="B2221" s="170" t="s">
        <v>695</v>
      </c>
      <c r="C2221" s="37">
        <v>1215.75</v>
      </c>
      <c r="D2221" s="133" t="s">
        <v>11</v>
      </c>
      <c r="E2221" s="1356"/>
      <c r="F2221" s="129">
        <f>ROUND(E2221*C2221,2)</f>
        <v>0</v>
      </c>
    </row>
    <row r="2222" spans="1:6" x14ac:dyDescent="0.3">
      <c r="A2222" s="617">
        <f t="shared" ref="A2222:A2223" si="256">+A2221+0.1</f>
        <v>5.2</v>
      </c>
      <c r="B2222" s="170" t="s">
        <v>696</v>
      </c>
      <c r="C2222" s="37">
        <v>9098.3799999999992</v>
      </c>
      <c r="D2222" s="133" t="s">
        <v>11</v>
      </c>
      <c r="E2222" s="1356"/>
      <c r="F2222" s="129">
        <f>ROUND(E2222*C2222,2)</f>
        <v>0</v>
      </c>
    </row>
    <row r="2223" spans="1:6" x14ac:dyDescent="0.3">
      <c r="A2223" s="617">
        <f t="shared" si="256"/>
        <v>5.3</v>
      </c>
      <c r="B2223" s="170" t="s">
        <v>697</v>
      </c>
      <c r="C2223" s="37">
        <v>2750</v>
      </c>
      <c r="D2223" s="133" t="s">
        <v>11</v>
      </c>
      <c r="E2223" s="1356"/>
      <c r="F2223" s="129">
        <f>ROUND(E2223*C2223,2)</f>
        <v>0</v>
      </c>
    </row>
    <row r="2224" spans="1:6" x14ac:dyDescent="0.3">
      <c r="A2224" s="617"/>
      <c r="B2224" s="170"/>
      <c r="C2224" s="37"/>
      <c r="D2224" s="133"/>
      <c r="E2224" s="1355"/>
      <c r="F2224" s="129"/>
    </row>
    <row r="2225" spans="1:6" x14ac:dyDescent="0.3">
      <c r="A2225" s="38">
        <v>6</v>
      </c>
      <c r="B2225" s="618" t="s">
        <v>1492</v>
      </c>
      <c r="C2225" s="37">
        <v>10</v>
      </c>
      <c r="D2225" s="621" t="s">
        <v>106</v>
      </c>
      <c r="E2225" s="1356"/>
      <c r="F2225" s="129">
        <f>ROUND(E2225*C2225,2)/100</f>
        <v>0</v>
      </c>
    </row>
    <row r="2226" spans="1:6" x14ac:dyDescent="0.3">
      <c r="A2226" s="619"/>
      <c r="B2226" s="618"/>
      <c r="C2226" s="657"/>
      <c r="D2226" s="133"/>
      <c r="E2226" s="1354"/>
      <c r="F2226" s="184"/>
    </row>
    <row r="2227" spans="1:6" x14ac:dyDescent="0.3">
      <c r="A2227" s="38">
        <v>7</v>
      </c>
      <c r="B2227" s="266" t="s">
        <v>221</v>
      </c>
      <c r="C2227" s="37">
        <v>5</v>
      </c>
      <c r="D2227" s="621" t="s">
        <v>106</v>
      </c>
      <c r="E2227" s="1356"/>
      <c r="F2227" s="129">
        <f>ROUND(E2227*C2227,2)/100</f>
        <v>0</v>
      </c>
    </row>
    <row r="2228" spans="1:6" x14ac:dyDescent="0.3">
      <c r="A2228" s="75"/>
      <c r="B2228" s="631"/>
      <c r="C2228" s="630"/>
      <c r="D2228" s="631"/>
      <c r="E2228" s="1359"/>
      <c r="F2228" s="660"/>
    </row>
    <row r="2229" spans="1:6" x14ac:dyDescent="0.3">
      <c r="A2229" s="38">
        <v>8</v>
      </c>
      <c r="B2229" s="661" t="s">
        <v>698</v>
      </c>
      <c r="C2229" s="662"/>
      <c r="D2229" s="663"/>
      <c r="E2229" s="1368"/>
      <c r="F2229" s="575"/>
    </row>
    <row r="2230" spans="1:6" x14ac:dyDescent="0.3">
      <c r="A2230" s="39">
        <f>A2229+0.1</f>
        <v>8.1</v>
      </c>
      <c r="B2230" s="664" t="s">
        <v>699</v>
      </c>
      <c r="C2230" s="665">
        <v>476</v>
      </c>
      <c r="D2230" s="666" t="s">
        <v>10</v>
      </c>
      <c r="E2230" s="1369"/>
      <c r="F2230" s="550">
        <f>ROUND(C2230*E2230,2)</f>
        <v>0</v>
      </c>
    </row>
    <row r="2231" spans="1:6" x14ac:dyDescent="0.3">
      <c r="A2231" s="622"/>
      <c r="B2231" s="664"/>
      <c r="C2231" s="170"/>
      <c r="D2231" s="170"/>
      <c r="E2231" s="1319"/>
      <c r="F2231" s="129"/>
    </row>
    <row r="2232" spans="1:6" ht="52.8" x14ac:dyDescent="0.3">
      <c r="A2232" s="615">
        <v>9</v>
      </c>
      <c r="B2232" s="632" t="s">
        <v>690</v>
      </c>
      <c r="C2232" s="37">
        <v>13064.13</v>
      </c>
      <c r="D2232" s="138" t="s">
        <v>11</v>
      </c>
      <c r="E2232" s="1354"/>
      <c r="F2232" s="550">
        <f>ROUND(C2232*E2232,2)</f>
        <v>0</v>
      </c>
    </row>
    <row r="2233" spans="1:6" x14ac:dyDescent="0.3">
      <c r="A2233" s="633"/>
      <c r="B2233" s="266"/>
      <c r="C2233" s="37"/>
      <c r="D2233" s="138"/>
      <c r="E2233" s="1354"/>
      <c r="F2233" s="550"/>
    </row>
    <row r="2234" spans="1:6" ht="26.4" x14ac:dyDescent="0.3">
      <c r="A2234" s="38">
        <v>10</v>
      </c>
      <c r="B2234" s="170" t="s">
        <v>100</v>
      </c>
      <c r="C2234" s="634">
        <v>13064.13</v>
      </c>
      <c r="D2234" s="635" t="s">
        <v>11</v>
      </c>
      <c r="E2234" s="1282"/>
      <c r="F2234" s="550">
        <f>ROUND(C2234*E2234,2)</f>
        <v>0</v>
      </c>
    </row>
    <row r="2235" spans="1:6" x14ac:dyDescent="0.3">
      <c r="A2235" s="667"/>
      <c r="B2235" s="668" t="s">
        <v>934</v>
      </c>
      <c r="C2235" s="669"/>
      <c r="D2235" s="670"/>
      <c r="E2235" s="1370"/>
      <c r="F2235" s="671">
        <f>SUM(F2201:F2234)</f>
        <v>0</v>
      </c>
    </row>
    <row r="2236" spans="1:6" x14ac:dyDescent="0.3">
      <c r="A2236" s="202"/>
      <c r="B2236" s="221"/>
      <c r="C2236" s="204"/>
      <c r="D2236" s="205"/>
      <c r="E2236" s="1290"/>
      <c r="F2236" s="206"/>
    </row>
    <row r="2237" spans="1:6" x14ac:dyDescent="0.3">
      <c r="A2237" s="667"/>
      <c r="B2237" s="668" t="s">
        <v>1526</v>
      </c>
      <c r="C2237" s="669"/>
      <c r="D2237" s="670"/>
      <c r="E2237" s="1370"/>
      <c r="F2237" s="671">
        <f>+F2235+F2196+F2166+F2063+F2037+F1791</f>
        <v>0</v>
      </c>
    </row>
    <row r="2238" spans="1:6" x14ac:dyDescent="0.3">
      <c r="A2238" s="202"/>
      <c r="B2238" s="221"/>
      <c r="C2238" s="204"/>
      <c r="D2238" s="205"/>
      <c r="E2238" s="1290"/>
      <c r="F2238" s="206"/>
    </row>
    <row r="2239" spans="1:6" x14ac:dyDescent="0.3">
      <c r="A2239" s="424" t="s">
        <v>883</v>
      </c>
      <c r="B2239" s="432" t="s">
        <v>1569</v>
      </c>
      <c r="C2239" s="426"/>
      <c r="D2239" s="427"/>
      <c r="E2239" s="1323"/>
      <c r="F2239" s="428"/>
    </row>
    <row r="2240" spans="1:6" x14ac:dyDescent="0.3">
      <c r="A2240" s="429"/>
      <c r="B2240" s="430"/>
      <c r="C2240" s="426"/>
      <c r="D2240" s="427"/>
      <c r="E2240" s="1323"/>
      <c r="F2240" s="428"/>
    </row>
    <row r="2241" spans="1:6" x14ac:dyDescent="0.3">
      <c r="A2241" s="228">
        <v>1</v>
      </c>
      <c r="B2241" s="229" t="s">
        <v>223</v>
      </c>
      <c r="C2241" s="180">
        <v>3304.89</v>
      </c>
      <c r="D2241" s="230" t="s">
        <v>11</v>
      </c>
      <c r="E2241" s="1295"/>
      <c r="F2241" s="231">
        <f t="shared" ref="F2241:F2266" si="257">ROUND(C2241*E2241,2)</f>
        <v>0</v>
      </c>
    </row>
    <row r="2242" spans="1:6" x14ac:dyDescent="0.3">
      <c r="A2242" s="171"/>
      <c r="B2242" s="189"/>
      <c r="C2242" s="173"/>
      <c r="D2242" s="149"/>
      <c r="E2242" s="1295"/>
      <c r="F2242" s="231">
        <f t="shared" si="257"/>
        <v>0</v>
      </c>
    </row>
    <row r="2243" spans="1:6" x14ac:dyDescent="0.3">
      <c r="A2243" s="431">
        <v>2</v>
      </c>
      <c r="B2243" s="382" t="s">
        <v>643</v>
      </c>
      <c r="C2243" s="433"/>
      <c r="D2243" s="433"/>
      <c r="E2243" s="1324"/>
      <c r="F2243" s="434">
        <f t="shared" si="257"/>
        <v>0</v>
      </c>
    </row>
    <row r="2244" spans="1:6" x14ac:dyDescent="0.3">
      <c r="A2244" s="435">
        <f>+A2243+0.1</f>
        <v>2.1</v>
      </c>
      <c r="B2244" s="433" t="s">
        <v>225</v>
      </c>
      <c r="C2244" s="16">
        <v>3304.89</v>
      </c>
      <c r="D2244" s="436" t="s">
        <v>11</v>
      </c>
      <c r="E2244" s="15"/>
      <c r="F2244" s="184">
        <f t="shared" si="257"/>
        <v>0</v>
      </c>
    </row>
    <row r="2245" spans="1:6" x14ac:dyDescent="0.3">
      <c r="A2245" s="435">
        <f t="shared" ref="A2245:A2246" si="258">+A2244+0.1</f>
        <v>2.2000000000000002</v>
      </c>
      <c r="B2245" s="433" t="s">
        <v>226</v>
      </c>
      <c r="C2245" s="16">
        <v>419.25</v>
      </c>
      <c r="D2245" s="436" t="s">
        <v>9</v>
      </c>
      <c r="E2245" s="15"/>
      <c r="F2245" s="184">
        <f t="shared" si="257"/>
        <v>0</v>
      </c>
    </row>
    <row r="2246" spans="1:6" ht="26.4" x14ac:dyDescent="0.3">
      <c r="A2246" s="435">
        <f t="shared" si="258"/>
        <v>2.2999999999999998</v>
      </c>
      <c r="B2246" s="433" t="s">
        <v>644</v>
      </c>
      <c r="C2246" s="16">
        <v>27.25</v>
      </c>
      <c r="D2246" s="436" t="s">
        <v>8</v>
      </c>
      <c r="E2246" s="15"/>
      <c r="F2246" s="184">
        <f t="shared" si="257"/>
        <v>0</v>
      </c>
    </row>
    <row r="2247" spans="1:6" x14ac:dyDescent="0.3">
      <c r="A2247" s="171"/>
      <c r="B2247" s="189"/>
      <c r="C2247" s="173"/>
      <c r="D2247" s="149"/>
      <c r="E2247" s="1295"/>
      <c r="F2247" s="231"/>
    </row>
    <row r="2248" spans="1:6" x14ac:dyDescent="0.3">
      <c r="A2248" s="171">
        <v>2</v>
      </c>
      <c r="B2248" s="187" t="s">
        <v>17</v>
      </c>
      <c r="C2248" s="173"/>
      <c r="D2248" s="149"/>
      <c r="E2248" s="1295"/>
      <c r="F2248" s="231">
        <f t="shared" si="257"/>
        <v>0</v>
      </c>
    </row>
    <row r="2249" spans="1:6" x14ac:dyDescent="0.3">
      <c r="A2249" s="188">
        <f>+A2248+0.1</f>
        <v>2.1</v>
      </c>
      <c r="B2249" s="27" t="s">
        <v>228</v>
      </c>
      <c r="C2249" s="173">
        <v>2378.83</v>
      </c>
      <c r="D2249" s="152" t="s">
        <v>5</v>
      </c>
      <c r="E2249" s="1295"/>
      <c r="F2249" s="231">
        <f t="shared" si="257"/>
        <v>0</v>
      </c>
    </row>
    <row r="2250" spans="1:6" x14ac:dyDescent="0.3">
      <c r="A2250" s="188">
        <f t="shared" ref="A2250:A2253" si="259">+A2249+0.1</f>
        <v>2.2000000000000002</v>
      </c>
      <c r="B2250" s="597" t="s">
        <v>202</v>
      </c>
      <c r="C2250" s="173">
        <v>231.34</v>
      </c>
      <c r="D2250" s="152" t="s">
        <v>33</v>
      </c>
      <c r="E2250" s="1295"/>
      <c r="F2250" s="231">
        <f t="shared" si="257"/>
        <v>0</v>
      </c>
    </row>
    <row r="2251" spans="1:6" ht="26.4" x14ac:dyDescent="0.3">
      <c r="A2251" s="188">
        <f t="shared" si="259"/>
        <v>2.2999999999999998</v>
      </c>
      <c r="B2251" s="27" t="s">
        <v>229</v>
      </c>
      <c r="C2251" s="180">
        <v>484.04</v>
      </c>
      <c r="D2251" s="152" t="s">
        <v>18</v>
      </c>
      <c r="E2251" s="1295"/>
      <c r="F2251" s="231">
        <f t="shared" si="257"/>
        <v>0</v>
      </c>
    </row>
    <row r="2252" spans="1:6" ht="26.4" x14ac:dyDescent="0.3">
      <c r="A2252" s="188">
        <f t="shared" si="259"/>
        <v>2.4</v>
      </c>
      <c r="B2252" s="27" t="s">
        <v>230</v>
      </c>
      <c r="C2252" s="598">
        <v>2016.82</v>
      </c>
      <c r="D2252" s="156" t="s">
        <v>6</v>
      </c>
      <c r="E2252" s="1295"/>
      <c r="F2252" s="231">
        <f t="shared" si="257"/>
        <v>0</v>
      </c>
    </row>
    <row r="2253" spans="1:6" ht="26.4" x14ac:dyDescent="0.3">
      <c r="A2253" s="188">
        <f t="shared" si="259"/>
        <v>2.5</v>
      </c>
      <c r="B2253" s="27" t="s">
        <v>231</v>
      </c>
      <c r="C2253" s="173">
        <v>918.45</v>
      </c>
      <c r="D2253" s="152" t="s">
        <v>18</v>
      </c>
      <c r="E2253" s="1295"/>
      <c r="F2253" s="231">
        <f t="shared" si="257"/>
        <v>0</v>
      </c>
    </row>
    <row r="2254" spans="1:6" x14ac:dyDescent="0.3">
      <c r="A2254" s="240"/>
      <c r="B2254" s="227"/>
      <c r="C2254" s="241"/>
      <c r="D2254" s="230"/>
      <c r="E2254" s="1296"/>
      <c r="F2254" s="231">
        <f t="shared" si="257"/>
        <v>0</v>
      </c>
    </row>
    <row r="2255" spans="1:6" x14ac:dyDescent="0.3">
      <c r="A2255" s="171">
        <v>3</v>
      </c>
      <c r="B2255" s="229" t="s">
        <v>255</v>
      </c>
      <c r="C2255" s="241"/>
      <c r="D2255" s="230"/>
      <c r="E2255" s="1296"/>
      <c r="F2255" s="231">
        <f t="shared" si="257"/>
        <v>0</v>
      </c>
    </row>
    <row r="2256" spans="1:6" x14ac:dyDescent="0.3">
      <c r="A2256" s="188">
        <f>+A2255+0.1</f>
        <v>3.1</v>
      </c>
      <c r="B2256" s="244" t="s">
        <v>256</v>
      </c>
      <c r="C2256" s="173">
        <v>471.5</v>
      </c>
      <c r="D2256" s="230" t="s">
        <v>11</v>
      </c>
      <c r="E2256" s="1295"/>
      <c r="F2256" s="231">
        <f t="shared" si="257"/>
        <v>0</v>
      </c>
    </row>
    <row r="2257" spans="1:6" x14ac:dyDescent="0.3">
      <c r="A2257" s="234">
        <f t="shared" ref="A2257" si="260">+A2256+0.1</f>
        <v>3.2</v>
      </c>
      <c r="B2257" s="759" t="s">
        <v>257</v>
      </c>
      <c r="C2257" s="588">
        <v>2899.49</v>
      </c>
      <c r="D2257" s="760" t="s">
        <v>11</v>
      </c>
      <c r="E2257" s="1297"/>
      <c r="F2257" s="238">
        <f t="shared" si="257"/>
        <v>0</v>
      </c>
    </row>
    <row r="2258" spans="1:6" x14ac:dyDescent="0.3">
      <c r="A2258" s="599"/>
      <c r="B2258" s="227"/>
      <c r="C2258" s="173"/>
      <c r="D2258" s="230"/>
      <c r="E2258" s="1295"/>
      <c r="F2258" s="231">
        <f t="shared" si="257"/>
        <v>0</v>
      </c>
    </row>
    <row r="2259" spans="1:6" x14ac:dyDescent="0.3">
      <c r="A2259" s="171">
        <v>4</v>
      </c>
      <c r="B2259" s="229" t="s">
        <v>234</v>
      </c>
      <c r="C2259" s="173"/>
      <c r="D2259" s="230"/>
      <c r="E2259" s="1295"/>
      <c r="F2259" s="231">
        <f t="shared" si="257"/>
        <v>0</v>
      </c>
    </row>
    <row r="2260" spans="1:6" x14ac:dyDescent="0.3">
      <c r="A2260" s="188">
        <f>+A2259+0.1</f>
        <v>4.0999999999999996</v>
      </c>
      <c r="B2260" s="244" t="s">
        <v>258</v>
      </c>
      <c r="C2260" s="173">
        <v>462.25</v>
      </c>
      <c r="D2260" s="230" t="s">
        <v>11</v>
      </c>
      <c r="E2260" s="1295"/>
      <c r="F2260" s="231">
        <f t="shared" si="257"/>
        <v>0</v>
      </c>
    </row>
    <row r="2261" spans="1:6" x14ac:dyDescent="0.3">
      <c r="A2261" s="188">
        <f t="shared" ref="A2261" si="261">+A2260+0.1</f>
        <v>4.2</v>
      </c>
      <c r="B2261" s="244" t="s">
        <v>259</v>
      </c>
      <c r="C2261" s="173">
        <v>2842.64</v>
      </c>
      <c r="D2261" s="230" t="s">
        <v>11</v>
      </c>
      <c r="E2261" s="1295"/>
      <c r="F2261" s="231">
        <f t="shared" si="257"/>
        <v>0</v>
      </c>
    </row>
    <row r="2262" spans="1:6" x14ac:dyDescent="0.3">
      <c r="A2262" s="245"/>
      <c r="B2262" s="244"/>
      <c r="C2262" s="173"/>
      <c r="D2262" s="230"/>
      <c r="E2262" s="1295"/>
      <c r="F2262" s="231">
        <f t="shared" si="257"/>
        <v>0</v>
      </c>
    </row>
    <row r="2263" spans="1:6" x14ac:dyDescent="0.3">
      <c r="A2263" s="171">
        <v>5</v>
      </c>
      <c r="B2263" s="592" t="s">
        <v>203</v>
      </c>
      <c r="C2263" s="173"/>
      <c r="D2263" s="230"/>
      <c r="E2263" s="1295"/>
      <c r="F2263" s="231">
        <f t="shared" si="257"/>
        <v>0</v>
      </c>
    </row>
    <row r="2264" spans="1:6" x14ac:dyDescent="0.3">
      <c r="A2264" s="188">
        <f>+A2263+0.1</f>
        <v>5.0999999999999996</v>
      </c>
      <c r="B2264" s="244" t="s">
        <v>258</v>
      </c>
      <c r="C2264" s="173">
        <v>462.25</v>
      </c>
      <c r="D2264" s="230" t="s">
        <v>11</v>
      </c>
      <c r="E2264" s="1295"/>
      <c r="F2264" s="231">
        <f t="shared" si="257"/>
        <v>0</v>
      </c>
    </row>
    <row r="2265" spans="1:6" x14ac:dyDescent="0.3">
      <c r="A2265" s="188">
        <f t="shared" ref="A2265" si="262">+A2264+0.1</f>
        <v>5.2</v>
      </c>
      <c r="B2265" s="244" t="s">
        <v>259</v>
      </c>
      <c r="C2265" s="173">
        <v>2842.64</v>
      </c>
      <c r="D2265" s="230" t="s">
        <v>11</v>
      </c>
      <c r="E2265" s="1295"/>
      <c r="F2265" s="231">
        <f t="shared" si="257"/>
        <v>0</v>
      </c>
    </row>
    <row r="2266" spans="1:6" x14ac:dyDescent="0.3">
      <c r="A2266" s="245"/>
      <c r="B2266" s="244"/>
      <c r="C2266" s="173"/>
      <c r="D2266" s="230"/>
      <c r="E2266" s="1295"/>
      <c r="F2266" s="231">
        <f t="shared" si="257"/>
        <v>0</v>
      </c>
    </row>
    <row r="2267" spans="1:6" x14ac:dyDescent="0.3">
      <c r="A2267" s="246">
        <v>6</v>
      </c>
      <c r="B2267" s="432" t="s">
        <v>132</v>
      </c>
      <c r="C2267" s="173">
        <v>10</v>
      </c>
      <c r="D2267" s="152" t="s">
        <v>106</v>
      </c>
      <c r="E2267" s="1295"/>
      <c r="F2267" s="231">
        <f>ROUND(C2267*E2267,2)/100</f>
        <v>0</v>
      </c>
    </row>
    <row r="2268" spans="1:6" x14ac:dyDescent="0.3">
      <c r="A2268" s="600"/>
      <c r="B2268" s="27"/>
      <c r="C2268" s="173"/>
      <c r="D2268" s="252"/>
      <c r="E2268" s="1295"/>
      <c r="F2268" s="231">
        <f t="shared" ref="F2268" si="263">ROUND(C2268*E2268,2)</f>
        <v>0</v>
      </c>
    </row>
    <row r="2269" spans="1:6" x14ac:dyDescent="0.3">
      <c r="A2269" s="246">
        <v>7</v>
      </c>
      <c r="B2269" s="247" t="s">
        <v>237</v>
      </c>
      <c r="C2269" s="173">
        <v>5</v>
      </c>
      <c r="D2269" s="230" t="s">
        <v>106</v>
      </c>
      <c r="E2269" s="1295"/>
      <c r="F2269" s="231">
        <f>ROUND(C2269*E2269,2)/100</f>
        <v>0</v>
      </c>
    </row>
    <row r="2270" spans="1:6" x14ac:dyDescent="0.3">
      <c r="A2270" s="248"/>
      <c r="B2270" s="27"/>
      <c r="C2270" s="458"/>
      <c r="D2270" s="250"/>
      <c r="E2270" s="1295"/>
      <c r="F2270" s="231"/>
    </row>
    <row r="2271" spans="1:6" x14ac:dyDescent="0.3">
      <c r="A2271" s="171">
        <v>8</v>
      </c>
      <c r="B2271" s="362" t="s">
        <v>260</v>
      </c>
      <c r="C2271" s="174"/>
      <c r="D2271" s="36"/>
      <c r="E2271" s="1299"/>
      <c r="F2271" s="231">
        <f t="shared" ref="F2271:F2272" si="264">ROUND(C2271*E2271,2)</f>
        <v>0</v>
      </c>
    </row>
    <row r="2272" spans="1:6" x14ac:dyDescent="0.3">
      <c r="A2272" s="188">
        <f>+A2271+0.1</f>
        <v>8.1</v>
      </c>
      <c r="B2272" s="244" t="s">
        <v>655</v>
      </c>
      <c r="C2272" s="180">
        <v>248</v>
      </c>
      <c r="D2272" s="250" t="s">
        <v>10</v>
      </c>
      <c r="E2272" s="1295"/>
      <c r="F2272" s="231">
        <f t="shared" si="264"/>
        <v>0</v>
      </c>
    </row>
    <row r="2273" spans="1:6" x14ac:dyDescent="0.3">
      <c r="A2273" s="601"/>
      <c r="B2273" s="244"/>
      <c r="C2273" s="180"/>
      <c r="D2273" s="250"/>
      <c r="E2273" s="1295"/>
      <c r="F2273" s="231"/>
    </row>
    <row r="2274" spans="1:6" x14ac:dyDescent="0.3">
      <c r="A2274" s="171">
        <v>9</v>
      </c>
      <c r="B2274" s="185" t="s">
        <v>204</v>
      </c>
      <c r="C2274" s="173"/>
      <c r="D2274" s="179"/>
      <c r="E2274" s="26"/>
      <c r="F2274" s="176">
        <f t="shared" ref="F2274:F2282" si="265">ROUND(C2274*E2274,2)</f>
        <v>0</v>
      </c>
    </row>
    <row r="2275" spans="1:6" x14ac:dyDescent="0.3">
      <c r="A2275" s="186">
        <v>9.1</v>
      </c>
      <c r="B2275" s="187" t="s">
        <v>205</v>
      </c>
      <c r="C2275" s="173"/>
      <c r="D2275" s="179"/>
      <c r="E2275" s="26"/>
      <c r="F2275" s="176">
        <f t="shared" si="265"/>
        <v>0</v>
      </c>
    </row>
    <row r="2276" spans="1:6" x14ac:dyDescent="0.3">
      <c r="A2276" s="188" t="s">
        <v>210</v>
      </c>
      <c r="B2276" s="27" t="s">
        <v>206</v>
      </c>
      <c r="C2276" s="173">
        <v>24.8</v>
      </c>
      <c r="D2276" s="179" t="s">
        <v>8</v>
      </c>
      <c r="E2276" s="26"/>
      <c r="F2276" s="176">
        <f t="shared" si="265"/>
        <v>0</v>
      </c>
    </row>
    <row r="2277" spans="1:6" x14ac:dyDescent="0.3">
      <c r="A2277" s="188" t="s">
        <v>211</v>
      </c>
      <c r="B2277" s="27" t="s">
        <v>54</v>
      </c>
      <c r="C2277" s="173">
        <v>24.8</v>
      </c>
      <c r="D2277" s="179" t="s">
        <v>8</v>
      </c>
      <c r="E2277" s="26"/>
      <c r="F2277" s="176">
        <f t="shared" si="265"/>
        <v>0</v>
      </c>
    </row>
    <row r="2278" spans="1:6" x14ac:dyDescent="0.3">
      <c r="A2278" s="188" t="s">
        <v>212</v>
      </c>
      <c r="B2278" s="27" t="s">
        <v>207</v>
      </c>
      <c r="C2278" s="173">
        <v>64.48</v>
      </c>
      <c r="D2278" s="179" t="s">
        <v>18</v>
      </c>
      <c r="E2278" s="26"/>
      <c r="F2278" s="176">
        <f t="shared" si="265"/>
        <v>0</v>
      </c>
    </row>
    <row r="2279" spans="1:6" x14ac:dyDescent="0.3">
      <c r="A2279" s="440"/>
      <c r="B2279" s="140"/>
      <c r="C2279" s="761"/>
      <c r="D2279" s="183"/>
      <c r="E2279" s="15"/>
      <c r="F2279" s="184">
        <f t="shared" si="265"/>
        <v>0</v>
      </c>
    </row>
    <row r="2280" spans="1:6" x14ac:dyDescent="0.3">
      <c r="A2280" s="437">
        <f>A2275+0.1</f>
        <v>9.1999999999999993</v>
      </c>
      <c r="B2280" s="762" t="s">
        <v>208</v>
      </c>
      <c r="C2280" s="37"/>
      <c r="D2280" s="183"/>
      <c r="E2280" s="15"/>
      <c r="F2280" s="184">
        <f t="shared" si="265"/>
        <v>0</v>
      </c>
    </row>
    <row r="2281" spans="1:6" x14ac:dyDescent="0.3">
      <c r="A2281" s="440" t="s">
        <v>213</v>
      </c>
      <c r="B2281" s="17" t="s">
        <v>209</v>
      </c>
      <c r="C2281" s="37">
        <v>248</v>
      </c>
      <c r="D2281" s="183" t="s">
        <v>9</v>
      </c>
      <c r="E2281" s="15"/>
      <c r="F2281" s="184">
        <f t="shared" si="265"/>
        <v>0</v>
      </c>
    </row>
    <row r="2282" spans="1:6" x14ac:dyDescent="0.3">
      <c r="A2282" s="440" t="s">
        <v>214</v>
      </c>
      <c r="B2282" s="17" t="s">
        <v>54</v>
      </c>
      <c r="C2282" s="37">
        <v>248</v>
      </c>
      <c r="D2282" s="183" t="s">
        <v>11</v>
      </c>
      <c r="E2282" s="15"/>
      <c r="F2282" s="184">
        <f t="shared" si="265"/>
        <v>0</v>
      </c>
    </row>
    <row r="2283" spans="1:6" x14ac:dyDescent="0.3">
      <c r="A2283" s="440"/>
      <c r="B2283" s="17"/>
      <c r="C2283" s="37"/>
      <c r="D2283" s="183"/>
      <c r="E2283" s="15"/>
      <c r="F2283" s="184"/>
    </row>
    <row r="2284" spans="1:6" x14ac:dyDescent="0.3">
      <c r="A2284" s="63">
        <v>10</v>
      </c>
      <c r="B2284" s="136" t="s">
        <v>651</v>
      </c>
      <c r="C2284" s="547"/>
      <c r="D2284" s="548"/>
      <c r="E2284" s="1342"/>
      <c r="F2284" s="550"/>
    </row>
    <row r="2285" spans="1:6" x14ac:dyDescent="0.3">
      <c r="A2285" s="373">
        <f>A2284+0.1</f>
        <v>10.1</v>
      </c>
      <c r="B2285" s="17" t="s">
        <v>126</v>
      </c>
      <c r="C2285" s="547">
        <v>419.25</v>
      </c>
      <c r="D2285" s="548" t="s">
        <v>9</v>
      </c>
      <c r="E2285" s="1342"/>
      <c r="F2285" s="550">
        <f t="shared" ref="F2285:F2286" si="266">ROUND(E2285*C2285,2)</f>
        <v>0</v>
      </c>
    </row>
    <row r="2286" spans="1:6" x14ac:dyDescent="0.3">
      <c r="A2286" s="373">
        <f t="shared" ref="A2286:A2287" si="267">A2285+0.1</f>
        <v>10.199999999999999</v>
      </c>
      <c r="B2286" s="17" t="s">
        <v>652</v>
      </c>
      <c r="C2286" s="547">
        <v>524.05999999999995</v>
      </c>
      <c r="D2286" s="548" t="s">
        <v>9</v>
      </c>
      <c r="E2286" s="1342"/>
      <c r="F2286" s="550">
        <f t="shared" si="266"/>
        <v>0</v>
      </c>
    </row>
    <row r="2287" spans="1:6" x14ac:dyDescent="0.3">
      <c r="A2287" s="373">
        <f t="shared" si="267"/>
        <v>10.3</v>
      </c>
      <c r="B2287" s="17" t="s">
        <v>184</v>
      </c>
      <c r="C2287" s="547">
        <v>905.16</v>
      </c>
      <c r="D2287" s="365" t="s">
        <v>653</v>
      </c>
      <c r="E2287" s="1342"/>
      <c r="F2287" s="550">
        <f>ROUND(E2287*C2287,2)</f>
        <v>0</v>
      </c>
    </row>
    <row r="2288" spans="1:6" x14ac:dyDescent="0.3">
      <c r="A2288" s="601"/>
      <c r="B2288" s="244"/>
      <c r="C2288" s="180"/>
      <c r="D2288" s="250"/>
      <c r="E2288" s="1295"/>
      <c r="F2288" s="231"/>
    </row>
    <row r="2289" spans="1:6" ht="66" x14ac:dyDescent="0.3">
      <c r="A2289" s="602">
        <v>11</v>
      </c>
      <c r="B2289" s="93" t="s">
        <v>262</v>
      </c>
      <c r="C2289" s="180">
        <v>3304.89</v>
      </c>
      <c r="D2289" s="252" t="s">
        <v>11</v>
      </c>
      <c r="E2289" s="1298"/>
      <c r="F2289" s="231">
        <f t="shared" ref="F2289:F2291" si="268">ROUND(C2289*E2289,2)</f>
        <v>0</v>
      </c>
    </row>
    <row r="2290" spans="1:6" x14ac:dyDescent="0.3">
      <c r="A2290" s="603"/>
      <c r="B2290" s="27"/>
      <c r="C2290" s="173"/>
      <c r="D2290" s="252"/>
      <c r="E2290" s="1298"/>
      <c r="F2290" s="231">
        <f t="shared" si="268"/>
        <v>0</v>
      </c>
    </row>
    <row r="2291" spans="1:6" ht="26.4" x14ac:dyDescent="0.3">
      <c r="A2291" s="61">
        <v>12</v>
      </c>
      <c r="B2291" s="27" t="s">
        <v>263</v>
      </c>
      <c r="C2291" s="173">
        <v>3304.89</v>
      </c>
      <c r="D2291" s="252" t="s">
        <v>11</v>
      </c>
      <c r="E2291" s="1298"/>
      <c r="F2291" s="231">
        <f t="shared" si="268"/>
        <v>0</v>
      </c>
    </row>
    <row r="2292" spans="1:6" x14ac:dyDescent="0.3">
      <c r="A2292" s="604"/>
      <c r="B2292" s="605" t="s">
        <v>1527</v>
      </c>
      <c r="C2292" s="606"/>
      <c r="D2292" s="607"/>
      <c r="E2292" s="1352"/>
      <c r="F2292" s="608">
        <f>SUM(F2241:F2291)</f>
        <v>0</v>
      </c>
    </row>
    <row r="2293" spans="1:6" x14ac:dyDescent="0.3">
      <c r="A2293" s="202"/>
      <c r="B2293" s="221"/>
      <c r="C2293" s="204"/>
      <c r="D2293" s="205"/>
      <c r="E2293" s="1290"/>
      <c r="F2293" s="206"/>
    </row>
    <row r="2294" spans="1:6" x14ac:dyDescent="0.3">
      <c r="A2294" s="208" t="s">
        <v>36</v>
      </c>
      <c r="B2294" s="456" t="s">
        <v>950</v>
      </c>
      <c r="C2294" s="204"/>
      <c r="D2294" s="205"/>
      <c r="E2294" s="1290"/>
      <c r="F2294" s="206"/>
    </row>
    <row r="2295" spans="1:6" x14ac:dyDescent="0.3">
      <c r="A2295" s="202"/>
      <c r="B2295" s="221"/>
      <c r="C2295" s="204"/>
      <c r="D2295" s="205"/>
      <c r="E2295" s="1290"/>
      <c r="F2295" s="206"/>
    </row>
    <row r="2296" spans="1:6" ht="26.4" x14ac:dyDescent="0.3">
      <c r="A2296" s="763" t="s">
        <v>951</v>
      </c>
      <c r="B2296" s="764" t="s">
        <v>941</v>
      </c>
      <c r="C2296" s="765"/>
      <c r="D2296" s="765"/>
      <c r="E2296" s="1383"/>
      <c r="F2296" s="766"/>
    </row>
    <row r="2297" spans="1:6" x14ac:dyDescent="0.3">
      <c r="A2297" s="763"/>
      <c r="B2297" s="767"/>
      <c r="C2297" s="765"/>
      <c r="D2297" s="765"/>
      <c r="E2297" s="1383"/>
      <c r="F2297" s="766"/>
    </row>
    <row r="2298" spans="1:6" ht="26.4" x14ac:dyDescent="0.3">
      <c r="A2298" s="768">
        <v>1</v>
      </c>
      <c r="B2298" s="769" t="s">
        <v>942</v>
      </c>
      <c r="C2298" s="770"/>
      <c r="D2298" s="771"/>
      <c r="E2298" s="1384"/>
      <c r="F2298" s="772"/>
    </row>
    <row r="2299" spans="1:6" x14ac:dyDescent="0.3">
      <c r="A2299" s="773"/>
      <c r="B2299" s="774"/>
      <c r="C2299" s="770"/>
      <c r="D2299" s="771"/>
      <c r="E2299" s="1384"/>
      <c r="F2299" s="772"/>
    </row>
    <row r="2300" spans="1:6" x14ac:dyDescent="0.3">
      <c r="A2300" s="775">
        <v>1.1000000000000001</v>
      </c>
      <c r="B2300" s="294" t="s">
        <v>943</v>
      </c>
      <c r="C2300" s="577"/>
      <c r="D2300" s="578"/>
      <c r="E2300" s="1349"/>
      <c r="F2300" s="579"/>
    </row>
    <row r="2301" spans="1:6" ht="52.8" x14ac:dyDescent="0.3">
      <c r="A2301" s="776" t="s">
        <v>1258</v>
      </c>
      <c r="B2301" s="777" t="s">
        <v>944</v>
      </c>
      <c r="C2301" s="778">
        <v>6</v>
      </c>
      <c r="D2301" s="779" t="s">
        <v>11</v>
      </c>
      <c r="E2301" s="1385"/>
      <c r="F2301" s="107">
        <f t="shared" ref="F2301:F2306" si="269">ROUND(C2301*E2301,2)</f>
        <v>0</v>
      </c>
    </row>
    <row r="2302" spans="1:6" ht="52.8" x14ac:dyDescent="0.3">
      <c r="A2302" s="776" t="s">
        <v>1260</v>
      </c>
      <c r="B2302" s="777" t="s">
        <v>945</v>
      </c>
      <c r="C2302" s="778">
        <v>4</v>
      </c>
      <c r="D2302" s="779" t="s">
        <v>11</v>
      </c>
      <c r="E2302" s="1385"/>
      <c r="F2302" s="107">
        <f t="shared" si="269"/>
        <v>0</v>
      </c>
    </row>
    <row r="2303" spans="1:6" ht="26.4" x14ac:dyDescent="0.3">
      <c r="A2303" s="776" t="s">
        <v>1528</v>
      </c>
      <c r="B2303" s="777" t="s">
        <v>946</v>
      </c>
      <c r="C2303" s="780">
        <v>1</v>
      </c>
      <c r="D2303" s="781" t="s">
        <v>10</v>
      </c>
      <c r="E2303" s="1292"/>
      <c r="F2303" s="107">
        <f t="shared" si="269"/>
        <v>0</v>
      </c>
    </row>
    <row r="2304" spans="1:6" x14ac:dyDescent="0.3">
      <c r="A2304" s="776" t="s">
        <v>1529</v>
      </c>
      <c r="B2304" s="777" t="s">
        <v>947</v>
      </c>
      <c r="C2304" s="782">
        <v>12</v>
      </c>
      <c r="D2304" s="783" t="s">
        <v>11</v>
      </c>
      <c r="E2304" s="1292"/>
      <c r="F2304" s="107">
        <f t="shared" si="269"/>
        <v>0</v>
      </c>
    </row>
    <row r="2305" spans="1:6" x14ac:dyDescent="0.3">
      <c r="A2305" s="776" t="s">
        <v>1530</v>
      </c>
      <c r="B2305" s="777" t="s">
        <v>948</v>
      </c>
      <c r="C2305" s="782">
        <v>1</v>
      </c>
      <c r="D2305" s="783" t="s">
        <v>10</v>
      </c>
      <c r="E2305" s="1292"/>
      <c r="F2305" s="107">
        <f t="shared" si="269"/>
        <v>0</v>
      </c>
    </row>
    <row r="2306" spans="1:6" x14ac:dyDescent="0.3">
      <c r="A2306" s="776" t="s">
        <v>1531</v>
      </c>
      <c r="B2306" s="784" t="s">
        <v>949</v>
      </c>
      <c r="C2306" s="785">
        <v>1</v>
      </c>
      <c r="D2306" s="781" t="s">
        <v>10</v>
      </c>
      <c r="E2306" s="1386"/>
      <c r="F2306" s="107">
        <f t="shared" si="269"/>
        <v>0</v>
      </c>
    </row>
    <row r="2307" spans="1:6" x14ac:dyDescent="0.3">
      <c r="A2307" s="583"/>
      <c r="B2307" s="786" t="s">
        <v>952</v>
      </c>
      <c r="C2307" s="585"/>
      <c r="D2307" s="787"/>
      <c r="E2307" s="1350"/>
      <c r="F2307" s="587">
        <f>ROUND(SUM(F2301:F2306),2)</f>
        <v>0</v>
      </c>
    </row>
    <row r="2308" spans="1:6" x14ac:dyDescent="0.3">
      <c r="A2308" s="202"/>
      <c r="B2308" s="221"/>
      <c r="C2308" s="204"/>
      <c r="D2308" s="205"/>
      <c r="E2308" s="1290"/>
      <c r="F2308" s="206"/>
    </row>
    <row r="2309" spans="1:6" x14ac:dyDescent="0.3">
      <c r="A2309" s="788" t="s">
        <v>957</v>
      </c>
      <c r="B2309" s="294" t="s">
        <v>384</v>
      </c>
      <c r="C2309" s="577"/>
      <c r="D2309" s="578"/>
      <c r="E2309" s="1349"/>
      <c r="F2309" s="579"/>
    </row>
    <row r="2310" spans="1:6" ht="39.6" x14ac:dyDescent="0.3">
      <c r="A2310" s="789">
        <v>1</v>
      </c>
      <c r="B2310" s="784" t="s">
        <v>385</v>
      </c>
      <c r="C2310" s="790">
        <v>2</v>
      </c>
      <c r="D2310" s="791" t="s">
        <v>10</v>
      </c>
      <c r="E2310" s="15"/>
      <c r="F2310" s="792">
        <f t="shared" ref="F2310:F2329" si="270">ROUND(C2310*E2310,2)</f>
        <v>0</v>
      </c>
    </row>
    <row r="2311" spans="1:6" x14ac:dyDescent="0.3">
      <c r="A2311" s="789">
        <v>2</v>
      </c>
      <c r="B2311" s="784" t="s">
        <v>386</v>
      </c>
      <c r="C2311" s="793">
        <v>2</v>
      </c>
      <c r="D2311" s="791" t="s">
        <v>10</v>
      </c>
      <c r="E2311" s="1282"/>
      <c r="F2311" s="792">
        <f t="shared" si="270"/>
        <v>0</v>
      </c>
    </row>
    <row r="2312" spans="1:6" x14ac:dyDescent="0.3">
      <c r="A2312" s="789">
        <v>3</v>
      </c>
      <c r="B2312" s="784" t="s">
        <v>953</v>
      </c>
      <c r="C2312" s="793">
        <v>2</v>
      </c>
      <c r="D2312" s="791" t="s">
        <v>10</v>
      </c>
      <c r="E2312" s="1387"/>
      <c r="F2312" s="792">
        <f t="shared" si="270"/>
        <v>0</v>
      </c>
    </row>
    <row r="2313" spans="1:6" x14ac:dyDescent="0.3">
      <c r="A2313" s="789">
        <v>4</v>
      </c>
      <c r="B2313" s="356" t="s">
        <v>387</v>
      </c>
      <c r="C2313" s="794">
        <v>4</v>
      </c>
      <c r="D2313" s="783" t="s">
        <v>10</v>
      </c>
      <c r="E2313" s="15"/>
      <c r="F2313" s="795">
        <f t="shared" si="270"/>
        <v>0</v>
      </c>
    </row>
    <row r="2314" spans="1:6" x14ac:dyDescent="0.3">
      <c r="A2314" s="789">
        <v>5</v>
      </c>
      <c r="B2314" s="784" t="s">
        <v>388</v>
      </c>
      <c r="C2314" s="794">
        <v>3</v>
      </c>
      <c r="D2314" s="783" t="s">
        <v>10</v>
      </c>
      <c r="E2314" s="1282"/>
      <c r="F2314" s="795">
        <f t="shared" si="270"/>
        <v>0</v>
      </c>
    </row>
    <row r="2315" spans="1:6" x14ac:dyDescent="0.3">
      <c r="A2315" s="789">
        <v>6</v>
      </c>
      <c r="B2315" s="784" t="s">
        <v>389</v>
      </c>
      <c r="C2315" s="794">
        <v>1</v>
      </c>
      <c r="D2315" s="783" t="s">
        <v>10</v>
      </c>
      <c r="E2315" s="1282"/>
      <c r="F2315" s="795">
        <f t="shared" si="270"/>
        <v>0</v>
      </c>
    </row>
    <row r="2316" spans="1:6" x14ac:dyDescent="0.3">
      <c r="A2316" s="789">
        <v>7</v>
      </c>
      <c r="B2316" s="356" t="s">
        <v>954</v>
      </c>
      <c r="C2316" s="794">
        <v>2</v>
      </c>
      <c r="D2316" s="783" t="s">
        <v>10</v>
      </c>
      <c r="E2316" s="1282"/>
      <c r="F2316" s="795">
        <f t="shared" si="270"/>
        <v>0</v>
      </c>
    </row>
    <row r="2317" spans="1:6" x14ac:dyDescent="0.3">
      <c r="A2317" s="789">
        <v>8</v>
      </c>
      <c r="B2317" s="784" t="s">
        <v>955</v>
      </c>
      <c r="C2317" s="794">
        <v>4</v>
      </c>
      <c r="D2317" s="783" t="s">
        <v>10</v>
      </c>
      <c r="E2317" s="1282"/>
      <c r="F2317" s="795">
        <f t="shared" si="270"/>
        <v>0</v>
      </c>
    </row>
    <row r="2318" spans="1:6" x14ac:dyDescent="0.3">
      <c r="A2318" s="789">
        <v>9</v>
      </c>
      <c r="B2318" s="784" t="s">
        <v>956</v>
      </c>
      <c r="C2318" s="794">
        <v>4</v>
      </c>
      <c r="D2318" s="783" t="s">
        <v>10</v>
      </c>
      <c r="E2318" s="1387"/>
      <c r="F2318" s="795">
        <f t="shared" si="270"/>
        <v>0</v>
      </c>
    </row>
    <row r="2319" spans="1:6" x14ac:dyDescent="0.3">
      <c r="A2319" s="789">
        <v>10</v>
      </c>
      <c r="B2319" s="784" t="s">
        <v>390</v>
      </c>
      <c r="C2319" s="794">
        <v>1</v>
      </c>
      <c r="D2319" s="783" t="s">
        <v>10</v>
      </c>
      <c r="E2319" s="1387"/>
      <c r="F2319" s="795">
        <f t="shared" si="270"/>
        <v>0</v>
      </c>
    </row>
    <row r="2320" spans="1:6" x14ac:dyDescent="0.3">
      <c r="A2320" s="789">
        <v>11</v>
      </c>
      <c r="B2320" s="784" t="s">
        <v>391</v>
      </c>
      <c r="C2320" s="794">
        <v>1</v>
      </c>
      <c r="D2320" s="783" t="s">
        <v>10</v>
      </c>
      <c r="E2320" s="1387"/>
      <c r="F2320" s="795">
        <f t="shared" si="270"/>
        <v>0</v>
      </c>
    </row>
    <row r="2321" spans="1:6" x14ac:dyDescent="0.3">
      <c r="A2321" s="789">
        <v>12</v>
      </c>
      <c r="B2321" s="784" t="s">
        <v>392</v>
      </c>
      <c r="C2321" s="794">
        <v>1</v>
      </c>
      <c r="D2321" s="783" t="s">
        <v>10</v>
      </c>
      <c r="E2321" s="1387"/>
      <c r="F2321" s="795">
        <f t="shared" si="270"/>
        <v>0</v>
      </c>
    </row>
    <row r="2322" spans="1:6" x14ac:dyDescent="0.3">
      <c r="A2322" s="789">
        <v>13</v>
      </c>
      <c r="B2322" s="784" t="s">
        <v>393</v>
      </c>
      <c r="C2322" s="794">
        <v>2</v>
      </c>
      <c r="D2322" s="783" t="s">
        <v>10</v>
      </c>
      <c r="E2322" s="15"/>
      <c r="F2322" s="795">
        <f t="shared" si="270"/>
        <v>0</v>
      </c>
    </row>
    <row r="2323" spans="1:6" x14ac:dyDescent="0.3">
      <c r="A2323" s="789">
        <v>14</v>
      </c>
      <c r="B2323" s="784" t="s">
        <v>394</v>
      </c>
      <c r="C2323" s="794">
        <v>2</v>
      </c>
      <c r="D2323" s="783" t="s">
        <v>10</v>
      </c>
      <c r="E2323" s="1387"/>
      <c r="F2323" s="795">
        <f t="shared" si="270"/>
        <v>0</v>
      </c>
    </row>
    <row r="2324" spans="1:6" x14ac:dyDescent="0.3">
      <c r="A2324" s="789">
        <v>15</v>
      </c>
      <c r="B2324" s="784" t="s">
        <v>395</v>
      </c>
      <c r="C2324" s="794">
        <v>4</v>
      </c>
      <c r="D2324" s="783" t="s">
        <v>10</v>
      </c>
      <c r="E2324" s="1387"/>
      <c r="F2324" s="795">
        <f t="shared" si="270"/>
        <v>0</v>
      </c>
    </row>
    <row r="2325" spans="1:6" x14ac:dyDescent="0.3">
      <c r="A2325" s="789">
        <v>16</v>
      </c>
      <c r="B2325" s="784" t="s">
        <v>396</v>
      </c>
      <c r="C2325" s="794">
        <v>4</v>
      </c>
      <c r="D2325" s="783" t="s">
        <v>10</v>
      </c>
      <c r="E2325" s="1387"/>
      <c r="F2325" s="795">
        <f t="shared" si="270"/>
        <v>0</v>
      </c>
    </row>
    <row r="2326" spans="1:6" x14ac:dyDescent="0.3">
      <c r="A2326" s="789">
        <v>17</v>
      </c>
      <c r="B2326" s="784" t="s">
        <v>397</v>
      </c>
      <c r="C2326" s="794">
        <v>2</v>
      </c>
      <c r="D2326" s="783" t="s">
        <v>10</v>
      </c>
      <c r="E2326" s="1387"/>
      <c r="F2326" s="795">
        <f t="shared" si="270"/>
        <v>0</v>
      </c>
    </row>
    <row r="2327" spans="1:6" x14ac:dyDescent="0.3">
      <c r="A2327" s="789">
        <v>18</v>
      </c>
      <c r="B2327" s="784" t="s">
        <v>398</v>
      </c>
      <c r="C2327" s="790">
        <v>1</v>
      </c>
      <c r="D2327" s="783" t="s">
        <v>10</v>
      </c>
      <c r="E2327" s="15"/>
      <c r="F2327" s="795">
        <f t="shared" si="270"/>
        <v>0</v>
      </c>
    </row>
    <row r="2328" spans="1:6" x14ac:dyDescent="0.3">
      <c r="A2328" s="789">
        <v>19</v>
      </c>
      <c r="B2328" s="784" t="s">
        <v>399</v>
      </c>
      <c r="C2328" s="794">
        <v>1</v>
      </c>
      <c r="D2328" s="796" t="s">
        <v>10</v>
      </c>
      <c r="E2328" s="1282"/>
      <c r="F2328" s="795">
        <f>ROUND(C2328*E2328,2)</f>
        <v>0</v>
      </c>
    </row>
    <row r="2329" spans="1:6" x14ac:dyDescent="0.3">
      <c r="A2329" s="789">
        <v>20</v>
      </c>
      <c r="B2329" s="784" t="s">
        <v>400</v>
      </c>
      <c r="C2329" s="794">
        <v>10</v>
      </c>
      <c r="D2329" s="796" t="s">
        <v>11</v>
      </c>
      <c r="E2329" s="1282"/>
      <c r="F2329" s="795">
        <f t="shared" si="270"/>
        <v>0</v>
      </c>
    </row>
    <row r="2330" spans="1:6" x14ac:dyDescent="0.3">
      <c r="A2330" s="583"/>
      <c r="B2330" s="786" t="s">
        <v>958</v>
      </c>
      <c r="C2330" s="585"/>
      <c r="D2330" s="787"/>
      <c r="E2330" s="1350"/>
      <c r="F2330" s="587">
        <f>SUM(F2310:F2329)</f>
        <v>0</v>
      </c>
    </row>
    <row r="2331" spans="1:6" x14ac:dyDescent="0.3">
      <c r="A2331" s="202"/>
      <c r="B2331" s="221"/>
      <c r="C2331" s="204"/>
      <c r="D2331" s="205"/>
      <c r="E2331" s="1290"/>
      <c r="F2331" s="206"/>
    </row>
    <row r="2332" spans="1:6" ht="39.6" x14ac:dyDescent="0.3">
      <c r="A2332" s="763" t="s">
        <v>1015</v>
      </c>
      <c r="B2332" s="764" t="s">
        <v>959</v>
      </c>
      <c r="C2332" s="790"/>
      <c r="D2332" s="797"/>
      <c r="E2332" s="1388"/>
      <c r="F2332" s="107"/>
    </row>
    <row r="2333" spans="1:6" x14ac:dyDescent="0.3">
      <c r="A2333" s="799"/>
      <c r="B2333" s="764"/>
      <c r="C2333" s="790"/>
      <c r="D2333" s="797"/>
      <c r="E2333" s="1388"/>
      <c r="F2333" s="107"/>
    </row>
    <row r="2334" spans="1:6" x14ac:dyDescent="0.3">
      <c r="A2334" s="800">
        <v>1</v>
      </c>
      <c r="B2334" s="801" t="s">
        <v>16</v>
      </c>
      <c r="C2334" s="790"/>
      <c r="D2334" s="797"/>
      <c r="E2334" s="1388"/>
      <c r="F2334" s="107"/>
    </row>
    <row r="2335" spans="1:6" x14ac:dyDescent="0.3">
      <c r="A2335" s="802">
        <v>1.1000000000000001</v>
      </c>
      <c r="B2335" s="803" t="s">
        <v>960</v>
      </c>
      <c r="C2335" s="798">
        <v>3154.4</v>
      </c>
      <c r="D2335" s="797" t="s">
        <v>11</v>
      </c>
      <c r="E2335" s="1292"/>
      <c r="F2335" s="795">
        <f>ROUND(E2335*C2335,2)</f>
        <v>0</v>
      </c>
    </row>
    <row r="2336" spans="1:6" x14ac:dyDescent="0.3">
      <c r="A2336" s="802"/>
      <c r="B2336" s="804"/>
      <c r="C2336" s="798"/>
      <c r="D2336" s="797"/>
      <c r="E2336" s="1292"/>
      <c r="F2336" s="795">
        <f t="shared" ref="F2336:F2359" si="271">ROUND(E2336*C2336,2)</f>
        <v>0</v>
      </c>
    </row>
    <row r="2337" spans="1:6" x14ac:dyDescent="0.3">
      <c r="A2337" s="805">
        <v>2</v>
      </c>
      <c r="B2337" s="806" t="s">
        <v>174</v>
      </c>
      <c r="C2337" s="807"/>
      <c r="D2337" s="808"/>
      <c r="E2337" s="1389"/>
      <c r="F2337" s="795">
        <f t="shared" si="271"/>
        <v>0</v>
      </c>
    </row>
    <row r="2338" spans="1:6" ht="15.6" x14ac:dyDescent="0.3">
      <c r="A2338" s="809">
        <f>A2337+0.1</f>
        <v>2.1</v>
      </c>
      <c r="B2338" s="810" t="s">
        <v>961</v>
      </c>
      <c r="C2338" s="811">
        <v>2460.4299999999998</v>
      </c>
      <c r="D2338" s="812" t="s">
        <v>962</v>
      </c>
      <c r="E2338" s="1282"/>
      <c r="F2338" s="795">
        <f>ROUND(E2338*C2338,2)</f>
        <v>0</v>
      </c>
    </row>
    <row r="2339" spans="1:6" ht="15.6" x14ac:dyDescent="0.3">
      <c r="A2339" s="809">
        <f>A2338+0.1</f>
        <v>2.2000000000000002</v>
      </c>
      <c r="B2339" s="813" t="s">
        <v>686</v>
      </c>
      <c r="C2339" s="811">
        <v>220.81</v>
      </c>
      <c r="D2339" s="812" t="s">
        <v>963</v>
      </c>
      <c r="E2339" s="1282"/>
      <c r="F2339" s="795">
        <f>ROUND(E2339*C2339,2)</f>
        <v>0</v>
      </c>
    </row>
    <row r="2340" spans="1:6" ht="15.6" x14ac:dyDescent="0.3">
      <c r="A2340" s="809">
        <f>A2339+0.1</f>
        <v>2.2999999999999998</v>
      </c>
      <c r="B2340" s="784" t="s">
        <v>964</v>
      </c>
      <c r="C2340" s="811">
        <v>2097.6799999999998</v>
      </c>
      <c r="D2340" s="812" t="s">
        <v>965</v>
      </c>
      <c r="E2340" s="1282"/>
      <c r="F2340" s="795">
        <f>ROUND(E2340*C2340,2)</f>
        <v>0</v>
      </c>
    </row>
    <row r="2341" spans="1:6" ht="26.4" x14ac:dyDescent="0.3">
      <c r="A2341" s="809">
        <f>A2340+0.1</f>
        <v>2.4</v>
      </c>
      <c r="B2341" s="810" t="s">
        <v>966</v>
      </c>
      <c r="C2341" s="811">
        <v>453.44</v>
      </c>
      <c r="D2341" s="812" t="s">
        <v>967</v>
      </c>
      <c r="E2341" s="1282"/>
      <c r="F2341" s="795">
        <f>ROUND(E2341*C2341,2)</f>
        <v>0</v>
      </c>
    </row>
    <row r="2342" spans="1:6" x14ac:dyDescent="0.3">
      <c r="A2342" s="814"/>
      <c r="B2342" s="784"/>
      <c r="C2342" s="811"/>
      <c r="D2342" s="815"/>
      <c r="E2342" s="1282"/>
      <c r="F2342" s="795">
        <f t="shared" si="271"/>
        <v>0</v>
      </c>
    </row>
    <row r="2343" spans="1:6" x14ac:dyDescent="0.3">
      <c r="A2343" s="816">
        <v>3</v>
      </c>
      <c r="B2343" s="806" t="s">
        <v>124</v>
      </c>
      <c r="C2343" s="798"/>
      <c r="D2343" s="797"/>
      <c r="E2343" s="1292"/>
      <c r="F2343" s="795">
        <f t="shared" si="271"/>
        <v>0</v>
      </c>
    </row>
    <row r="2344" spans="1:6" x14ac:dyDescent="0.3">
      <c r="A2344" s="809">
        <f>A2343+0.1</f>
        <v>3.1</v>
      </c>
      <c r="B2344" s="784" t="s">
        <v>968</v>
      </c>
      <c r="C2344" s="798">
        <v>3217.49</v>
      </c>
      <c r="D2344" s="781" t="s">
        <v>11</v>
      </c>
      <c r="E2344" s="15"/>
      <c r="F2344" s="795">
        <f>ROUND(E2344*C2344,2)</f>
        <v>0</v>
      </c>
    </row>
    <row r="2345" spans="1:6" x14ac:dyDescent="0.3">
      <c r="A2345" s="802"/>
      <c r="B2345" s="784"/>
      <c r="C2345" s="798"/>
      <c r="D2345" s="781"/>
      <c r="E2345" s="1292"/>
      <c r="F2345" s="795">
        <f t="shared" si="271"/>
        <v>0</v>
      </c>
    </row>
    <row r="2346" spans="1:6" x14ac:dyDescent="0.3">
      <c r="A2346" s="816">
        <v>4</v>
      </c>
      <c r="B2346" s="806" t="s">
        <v>969</v>
      </c>
      <c r="C2346" s="798"/>
      <c r="D2346" s="781"/>
      <c r="E2346" s="1292"/>
      <c r="F2346" s="795">
        <f t="shared" si="271"/>
        <v>0</v>
      </c>
    </row>
    <row r="2347" spans="1:6" x14ac:dyDescent="0.3">
      <c r="A2347" s="809">
        <f>A2346+0.1</f>
        <v>4.0999999999999996</v>
      </c>
      <c r="B2347" s="784" t="s">
        <v>970</v>
      </c>
      <c r="C2347" s="798">
        <v>3154.4</v>
      </c>
      <c r="D2347" s="781" t="s">
        <v>11</v>
      </c>
      <c r="E2347" s="1292"/>
      <c r="F2347" s="795">
        <f>ROUND(E2347*C2347,2)</f>
        <v>0</v>
      </c>
    </row>
    <row r="2348" spans="1:6" x14ac:dyDescent="0.3">
      <c r="A2348" s="802"/>
      <c r="B2348" s="784"/>
      <c r="C2348" s="798"/>
      <c r="D2348" s="781"/>
      <c r="E2348" s="1292"/>
      <c r="F2348" s="795">
        <f t="shared" si="271"/>
        <v>0</v>
      </c>
    </row>
    <row r="2349" spans="1:6" x14ac:dyDescent="0.3">
      <c r="A2349" s="816">
        <v>5</v>
      </c>
      <c r="B2349" s="383" t="s">
        <v>203</v>
      </c>
      <c r="C2349" s="817"/>
      <c r="D2349" s="781"/>
      <c r="E2349" s="1390"/>
      <c r="F2349" s="795">
        <f t="shared" si="271"/>
        <v>0</v>
      </c>
    </row>
    <row r="2350" spans="1:6" x14ac:dyDescent="0.3">
      <c r="A2350" s="802">
        <v>5.0999999999999996</v>
      </c>
      <c r="B2350" s="784" t="s">
        <v>971</v>
      </c>
      <c r="C2350" s="798">
        <v>3154.4</v>
      </c>
      <c r="D2350" s="781" t="s">
        <v>11</v>
      </c>
      <c r="E2350" s="1390"/>
      <c r="F2350" s="795">
        <f>ROUND(E2350*C2350,2)</f>
        <v>0</v>
      </c>
    </row>
    <row r="2351" spans="1:6" x14ac:dyDescent="0.3">
      <c r="A2351" s="802"/>
      <c r="B2351" s="818"/>
      <c r="C2351" s="798"/>
      <c r="D2351" s="819"/>
      <c r="E2351" s="1390"/>
      <c r="F2351" s="795">
        <f t="shared" si="271"/>
        <v>0</v>
      </c>
    </row>
    <row r="2352" spans="1:6" ht="26.4" x14ac:dyDescent="0.3">
      <c r="A2352" s="816">
        <v>6</v>
      </c>
      <c r="B2352" s="806" t="s">
        <v>972</v>
      </c>
      <c r="C2352" s="820"/>
      <c r="D2352" s="821"/>
      <c r="E2352" s="1391"/>
      <c r="F2352" s="795">
        <f t="shared" si="271"/>
        <v>0</v>
      </c>
    </row>
    <row r="2353" spans="1:6" x14ac:dyDescent="0.3">
      <c r="A2353" s="822">
        <f>+A2352+0.1</f>
        <v>6.1</v>
      </c>
      <c r="B2353" s="784" t="s">
        <v>973</v>
      </c>
      <c r="C2353" s="823">
        <v>12</v>
      </c>
      <c r="D2353" s="824" t="s">
        <v>10</v>
      </c>
      <c r="E2353" s="1390"/>
      <c r="F2353" s="795">
        <f t="shared" si="271"/>
        <v>0</v>
      </c>
    </row>
    <row r="2354" spans="1:6" x14ac:dyDescent="0.3">
      <c r="A2354" s="822">
        <f t="shared" ref="A2354:A2359" si="272">+A2353+0.1</f>
        <v>6.2</v>
      </c>
      <c r="B2354" s="784" t="s">
        <v>974</v>
      </c>
      <c r="C2354" s="823">
        <v>3</v>
      </c>
      <c r="D2354" s="824" t="s">
        <v>10</v>
      </c>
      <c r="E2354" s="1390"/>
      <c r="F2354" s="795">
        <f t="shared" si="271"/>
        <v>0</v>
      </c>
    </row>
    <row r="2355" spans="1:6" x14ac:dyDescent="0.3">
      <c r="A2355" s="291">
        <f t="shared" si="272"/>
        <v>6.3</v>
      </c>
      <c r="B2355" s="810" t="s">
        <v>975</v>
      </c>
      <c r="C2355" s="689">
        <v>13</v>
      </c>
      <c r="D2355" s="263" t="s">
        <v>10</v>
      </c>
      <c r="E2355" s="1390"/>
      <c r="F2355" s="550">
        <f t="shared" si="271"/>
        <v>0</v>
      </c>
    </row>
    <row r="2356" spans="1:6" x14ac:dyDescent="0.3">
      <c r="A2356" s="822">
        <f t="shared" si="272"/>
        <v>6.4</v>
      </c>
      <c r="B2356" s="784" t="s">
        <v>976</v>
      </c>
      <c r="C2356" s="823">
        <v>6</v>
      </c>
      <c r="D2356" s="824" t="s">
        <v>10</v>
      </c>
      <c r="E2356" s="1390"/>
      <c r="F2356" s="795">
        <f t="shared" si="271"/>
        <v>0</v>
      </c>
    </row>
    <row r="2357" spans="1:6" x14ac:dyDescent="0.3">
      <c r="A2357" s="822">
        <f t="shared" si="272"/>
        <v>6.5</v>
      </c>
      <c r="B2357" s="784" t="s">
        <v>977</v>
      </c>
      <c r="C2357" s="823">
        <v>1</v>
      </c>
      <c r="D2357" s="824" t="s">
        <v>10</v>
      </c>
      <c r="E2357" s="1392"/>
      <c r="F2357" s="795">
        <f t="shared" si="271"/>
        <v>0</v>
      </c>
    </row>
    <row r="2358" spans="1:6" x14ac:dyDescent="0.3">
      <c r="A2358" s="822">
        <f t="shared" si="272"/>
        <v>6.6</v>
      </c>
      <c r="B2358" s="784" t="s">
        <v>672</v>
      </c>
      <c r="C2358" s="689">
        <v>52</v>
      </c>
      <c r="D2358" s="824" t="s">
        <v>10</v>
      </c>
      <c r="E2358" s="1392"/>
      <c r="F2358" s="795">
        <f t="shared" si="271"/>
        <v>0</v>
      </c>
    </row>
    <row r="2359" spans="1:6" x14ac:dyDescent="0.3">
      <c r="A2359" s="802">
        <f t="shared" si="272"/>
        <v>6.7</v>
      </c>
      <c r="B2359" s="813" t="s">
        <v>978</v>
      </c>
      <c r="C2359" s="825">
        <v>4.45</v>
      </c>
      <c r="D2359" s="826" t="s">
        <v>77</v>
      </c>
      <c r="E2359" s="1390"/>
      <c r="F2359" s="795">
        <f t="shared" si="271"/>
        <v>0</v>
      </c>
    </row>
    <row r="2360" spans="1:6" x14ac:dyDescent="0.3">
      <c r="A2360" s="570"/>
      <c r="B2360" s="827"/>
      <c r="C2360" s="828"/>
      <c r="D2360" s="829"/>
      <c r="E2360" s="1391"/>
      <c r="F2360" s="107"/>
    </row>
    <row r="2361" spans="1:6" x14ac:dyDescent="0.3">
      <c r="A2361" s="63">
        <v>7</v>
      </c>
      <c r="B2361" s="383" t="s">
        <v>221</v>
      </c>
      <c r="C2361" s="830"/>
      <c r="D2361" s="169"/>
      <c r="E2361" s="1292"/>
      <c r="F2361" s="550">
        <f t="shared" ref="F2361:F2367" si="273">ROUND(E2361*C2361,2)</f>
        <v>0</v>
      </c>
    </row>
    <row r="2362" spans="1:6" ht="26.4" x14ac:dyDescent="0.3">
      <c r="A2362" s="656">
        <f t="shared" ref="A2362:A2367" si="274">+A2361+0.1</f>
        <v>7.1</v>
      </c>
      <c r="B2362" s="831" t="s">
        <v>979</v>
      </c>
      <c r="C2362" s="832">
        <v>7</v>
      </c>
      <c r="D2362" s="833" t="s">
        <v>10</v>
      </c>
      <c r="E2362" s="1393"/>
      <c r="F2362" s="650">
        <f t="shared" si="273"/>
        <v>0</v>
      </c>
    </row>
    <row r="2363" spans="1:6" ht="52.8" x14ac:dyDescent="0.3">
      <c r="A2363" s="291">
        <f t="shared" si="274"/>
        <v>7.2</v>
      </c>
      <c r="B2363" s="777" t="s">
        <v>980</v>
      </c>
      <c r="C2363" s="834">
        <v>2</v>
      </c>
      <c r="D2363" s="819" t="s">
        <v>10</v>
      </c>
      <c r="E2363" s="1390"/>
      <c r="F2363" s="550">
        <f t="shared" si="273"/>
        <v>0</v>
      </c>
    </row>
    <row r="2364" spans="1:6" x14ac:dyDescent="0.3">
      <c r="A2364" s="373">
        <f t="shared" si="274"/>
        <v>7.3</v>
      </c>
      <c r="B2364" s="777" t="s">
        <v>981</v>
      </c>
      <c r="C2364" s="834">
        <v>7</v>
      </c>
      <c r="D2364" s="819" t="s">
        <v>10</v>
      </c>
      <c r="E2364" s="1390"/>
      <c r="F2364" s="550">
        <f t="shared" si="273"/>
        <v>0</v>
      </c>
    </row>
    <row r="2365" spans="1:6" ht="26.4" x14ac:dyDescent="0.3">
      <c r="A2365" s="373">
        <f t="shared" si="274"/>
        <v>7.4</v>
      </c>
      <c r="B2365" s="777" t="s">
        <v>982</v>
      </c>
      <c r="C2365" s="834">
        <v>0.28999999999999998</v>
      </c>
      <c r="D2365" s="819" t="s">
        <v>8</v>
      </c>
      <c r="E2365" s="1390"/>
      <c r="F2365" s="550">
        <f t="shared" si="273"/>
        <v>0</v>
      </c>
    </row>
    <row r="2366" spans="1:6" ht="26.4" x14ac:dyDescent="0.3">
      <c r="A2366" s="373">
        <f t="shared" si="274"/>
        <v>7.5</v>
      </c>
      <c r="B2366" s="777" t="s">
        <v>983</v>
      </c>
      <c r="C2366" s="834">
        <v>0.15</v>
      </c>
      <c r="D2366" s="819" t="s">
        <v>8</v>
      </c>
      <c r="E2366" s="1390"/>
      <c r="F2366" s="550">
        <f t="shared" si="273"/>
        <v>0</v>
      </c>
    </row>
    <row r="2367" spans="1:6" x14ac:dyDescent="0.3">
      <c r="A2367" s="291">
        <f t="shared" si="274"/>
        <v>7.6</v>
      </c>
      <c r="B2367" s="810" t="s">
        <v>984</v>
      </c>
      <c r="C2367" s="154">
        <v>2</v>
      </c>
      <c r="D2367" s="133" t="s">
        <v>10</v>
      </c>
      <c r="E2367" s="1282"/>
      <c r="F2367" s="550">
        <f t="shared" si="273"/>
        <v>0</v>
      </c>
    </row>
    <row r="2368" spans="1:6" x14ac:dyDescent="0.3">
      <c r="A2368" s="291"/>
      <c r="B2368" s="784"/>
      <c r="C2368" s="834"/>
      <c r="D2368" s="824"/>
      <c r="E2368" s="1388"/>
      <c r="F2368" s="550"/>
    </row>
    <row r="2369" spans="1:6" x14ac:dyDescent="0.3">
      <c r="A2369" s="835">
        <v>8</v>
      </c>
      <c r="B2369" s="806" t="s">
        <v>985</v>
      </c>
      <c r="C2369" s="834"/>
      <c r="D2369" s="824"/>
      <c r="E2369" s="1388"/>
      <c r="F2369" s="550"/>
    </row>
    <row r="2370" spans="1:6" ht="26.4" x14ac:dyDescent="0.3">
      <c r="A2370" s="395">
        <f>A2369+0.1</f>
        <v>8.1</v>
      </c>
      <c r="B2370" s="383" t="s">
        <v>986</v>
      </c>
      <c r="C2370" s="154"/>
      <c r="D2370" s="791"/>
      <c r="E2370" s="1364"/>
      <c r="F2370" s="550"/>
    </row>
    <row r="2371" spans="1:6" x14ac:dyDescent="0.3">
      <c r="A2371" s="537" t="s">
        <v>987</v>
      </c>
      <c r="B2371" s="810" t="s">
        <v>13</v>
      </c>
      <c r="C2371" s="154">
        <v>1</v>
      </c>
      <c r="D2371" s="791" t="s">
        <v>10</v>
      </c>
      <c r="E2371" s="1282"/>
      <c r="F2371" s="550">
        <f>ROUND(E2371*C2371,2)</f>
        <v>0</v>
      </c>
    </row>
    <row r="2372" spans="1:6" ht="26.4" x14ac:dyDescent="0.3">
      <c r="A2372" s="537" t="s">
        <v>988</v>
      </c>
      <c r="B2372" s="810" t="s">
        <v>989</v>
      </c>
      <c r="C2372" s="154">
        <v>14</v>
      </c>
      <c r="D2372" s="791" t="s">
        <v>11</v>
      </c>
      <c r="E2372" s="1282"/>
      <c r="F2372" s="550">
        <f t="shared" ref="F2372:F2379" si="275">ROUND(E2372*C2372,2)</f>
        <v>0</v>
      </c>
    </row>
    <row r="2373" spans="1:6" x14ac:dyDescent="0.3">
      <c r="A2373" s="537" t="s">
        <v>990</v>
      </c>
      <c r="B2373" s="784" t="s">
        <v>991</v>
      </c>
      <c r="C2373" s="811">
        <v>8</v>
      </c>
      <c r="D2373" s="791" t="s">
        <v>10</v>
      </c>
      <c r="E2373" s="1282"/>
      <c r="F2373" s="550">
        <f>ROUND(E2373*C2373,2)</f>
        <v>0</v>
      </c>
    </row>
    <row r="2374" spans="1:6" x14ac:dyDescent="0.3">
      <c r="A2374" s="537" t="s">
        <v>992</v>
      </c>
      <c r="B2374" s="784" t="s">
        <v>993</v>
      </c>
      <c r="C2374" s="811">
        <v>4</v>
      </c>
      <c r="D2374" s="791" t="s">
        <v>10</v>
      </c>
      <c r="E2374" s="1282"/>
      <c r="F2374" s="550">
        <f t="shared" si="275"/>
        <v>0</v>
      </c>
    </row>
    <row r="2375" spans="1:6" x14ac:dyDescent="0.3">
      <c r="A2375" s="537" t="s">
        <v>994</v>
      </c>
      <c r="B2375" s="810" t="s">
        <v>995</v>
      </c>
      <c r="C2375" s="811">
        <v>4</v>
      </c>
      <c r="D2375" s="791" t="s">
        <v>10</v>
      </c>
      <c r="E2375" s="1390"/>
      <c r="F2375" s="550">
        <f t="shared" si="275"/>
        <v>0</v>
      </c>
    </row>
    <row r="2376" spans="1:6" x14ac:dyDescent="0.3">
      <c r="A2376" s="537" t="s">
        <v>996</v>
      </c>
      <c r="B2376" s="810" t="s">
        <v>164</v>
      </c>
      <c r="C2376" s="811">
        <v>7.92</v>
      </c>
      <c r="D2376" s="791" t="s">
        <v>5</v>
      </c>
      <c r="E2376" s="1282"/>
      <c r="F2376" s="550">
        <f t="shared" si="275"/>
        <v>0</v>
      </c>
    </row>
    <row r="2377" spans="1:6" x14ac:dyDescent="0.3">
      <c r="A2377" s="537" t="s">
        <v>997</v>
      </c>
      <c r="B2377" s="810" t="s">
        <v>998</v>
      </c>
      <c r="C2377" s="811">
        <v>7.52</v>
      </c>
      <c r="D2377" s="791" t="s">
        <v>6</v>
      </c>
      <c r="E2377" s="1282"/>
      <c r="F2377" s="550">
        <f t="shared" si="275"/>
        <v>0</v>
      </c>
    </row>
    <row r="2378" spans="1:6" x14ac:dyDescent="0.3">
      <c r="A2378" s="537" t="s">
        <v>999</v>
      </c>
      <c r="B2378" s="810" t="s">
        <v>1000</v>
      </c>
      <c r="C2378" s="811">
        <v>0.48</v>
      </c>
      <c r="D2378" s="791" t="s">
        <v>18</v>
      </c>
      <c r="E2378" s="1282"/>
      <c r="F2378" s="550">
        <f t="shared" si="275"/>
        <v>0</v>
      </c>
    </row>
    <row r="2379" spans="1:6" x14ac:dyDescent="0.3">
      <c r="A2379" s="537" t="s">
        <v>1001</v>
      </c>
      <c r="B2379" s="810" t="s">
        <v>1002</v>
      </c>
      <c r="C2379" s="154">
        <v>1</v>
      </c>
      <c r="D2379" s="791" t="s">
        <v>10</v>
      </c>
      <c r="E2379" s="1390"/>
      <c r="F2379" s="550">
        <f t="shared" si="275"/>
        <v>0</v>
      </c>
    </row>
    <row r="2380" spans="1:6" x14ac:dyDescent="0.3">
      <c r="A2380" s="291"/>
      <c r="B2380" s="784"/>
      <c r="C2380" s="834"/>
      <c r="D2380" s="824"/>
      <c r="E2380" s="1394"/>
      <c r="F2380" s="550"/>
    </row>
    <row r="2381" spans="1:6" ht="26.4" x14ac:dyDescent="0.3">
      <c r="A2381" s="395">
        <v>8.1999999999999993</v>
      </c>
      <c r="B2381" s="836" t="s">
        <v>1003</v>
      </c>
      <c r="C2381" s="154"/>
      <c r="D2381" s="791"/>
      <c r="E2381" s="1395"/>
      <c r="F2381" s="550"/>
    </row>
    <row r="2382" spans="1:6" x14ac:dyDescent="0.3">
      <c r="A2382" s="537" t="s">
        <v>1004</v>
      </c>
      <c r="B2382" s="837" t="s">
        <v>13</v>
      </c>
      <c r="C2382" s="154">
        <v>1</v>
      </c>
      <c r="D2382" s="791" t="s">
        <v>10</v>
      </c>
      <c r="E2382" s="1282"/>
      <c r="F2382" s="550">
        <f t="shared" ref="F2382:F2390" si="276">ROUND(E2382*C2382,2)</f>
        <v>0</v>
      </c>
    </row>
    <row r="2383" spans="1:6" ht="26.4" x14ac:dyDescent="0.3">
      <c r="A2383" s="537" t="s">
        <v>1005</v>
      </c>
      <c r="B2383" s="837" t="s">
        <v>989</v>
      </c>
      <c r="C2383" s="154">
        <v>7</v>
      </c>
      <c r="D2383" s="791" t="s">
        <v>11</v>
      </c>
      <c r="E2383" s="1282"/>
      <c r="F2383" s="550">
        <f t="shared" si="276"/>
        <v>0</v>
      </c>
    </row>
    <row r="2384" spans="1:6" x14ac:dyDescent="0.3">
      <c r="A2384" s="537" t="s">
        <v>1006</v>
      </c>
      <c r="B2384" s="784" t="s">
        <v>991</v>
      </c>
      <c r="C2384" s="811">
        <v>4</v>
      </c>
      <c r="D2384" s="791" t="s">
        <v>10</v>
      </c>
      <c r="E2384" s="1282"/>
      <c r="F2384" s="550">
        <f t="shared" si="276"/>
        <v>0</v>
      </c>
    </row>
    <row r="2385" spans="1:6" x14ac:dyDescent="0.3">
      <c r="A2385" s="537" t="s">
        <v>1007</v>
      </c>
      <c r="B2385" s="784" t="s">
        <v>993</v>
      </c>
      <c r="C2385" s="811">
        <v>2</v>
      </c>
      <c r="D2385" s="791" t="s">
        <v>10</v>
      </c>
      <c r="E2385" s="1282"/>
      <c r="F2385" s="550">
        <f t="shared" si="276"/>
        <v>0</v>
      </c>
    </row>
    <row r="2386" spans="1:6" x14ac:dyDescent="0.3">
      <c r="A2386" s="537" t="s">
        <v>1008</v>
      </c>
      <c r="B2386" s="837" t="s">
        <v>995</v>
      </c>
      <c r="C2386" s="811">
        <v>2</v>
      </c>
      <c r="D2386" s="791" t="s">
        <v>10</v>
      </c>
      <c r="E2386" s="1390"/>
      <c r="F2386" s="550">
        <f t="shared" si="276"/>
        <v>0</v>
      </c>
    </row>
    <row r="2387" spans="1:6" x14ac:dyDescent="0.3">
      <c r="A2387" s="537" t="s">
        <v>1009</v>
      </c>
      <c r="B2387" s="837" t="s">
        <v>164</v>
      </c>
      <c r="C2387" s="811">
        <v>3.96</v>
      </c>
      <c r="D2387" s="791" t="s">
        <v>5</v>
      </c>
      <c r="E2387" s="1282"/>
      <c r="F2387" s="550">
        <f t="shared" si="276"/>
        <v>0</v>
      </c>
    </row>
    <row r="2388" spans="1:6" x14ac:dyDescent="0.3">
      <c r="A2388" s="537" t="s">
        <v>1010</v>
      </c>
      <c r="B2388" s="837" t="s">
        <v>998</v>
      </c>
      <c r="C2388" s="811">
        <v>3.76</v>
      </c>
      <c r="D2388" s="791" t="s">
        <v>6</v>
      </c>
      <c r="E2388" s="1282"/>
      <c r="F2388" s="550">
        <f t="shared" si="276"/>
        <v>0</v>
      </c>
    </row>
    <row r="2389" spans="1:6" x14ac:dyDescent="0.3">
      <c r="A2389" s="537" t="s">
        <v>1011</v>
      </c>
      <c r="B2389" s="838" t="s">
        <v>1000</v>
      </c>
      <c r="C2389" s="811">
        <v>0.24</v>
      </c>
      <c r="D2389" s="791" t="s">
        <v>18</v>
      </c>
      <c r="E2389" s="1282"/>
      <c r="F2389" s="550">
        <f t="shared" si="276"/>
        <v>0</v>
      </c>
    </row>
    <row r="2390" spans="1:6" x14ac:dyDescent="0.3">
      <c r="A2390" s="537" t="s">
        <v>1012</v>
      </c>
      <c r="B2390" s="837" t="s">
        <v>1002</v>
      </c>
      <c r="C2390" s="154">
        <v>1</v>
      </c>
      <c r="D2390" s="791" t="s">
        <v>10</v>
      </c>
      <c r="E2390" s="1390"/>
      <c r="F2390" s="550">
        <f t="shared" si="276"/>
        <v>0</v>
      </c>
    </row>
    <row r="2391" spans="1:6" x14ac:dyDescent="0.3">
      <c r="A2391" s="291"/>
      <c r="B2391" s="784"/>
      <c r="C2391" s="834"/>
      <c r="D2391" s="824"/>
      <c r="E2391" s="1394"/>
      <c r="F2391" s="550"/>
    </row>
    <row r="2392" spans="1:6" ht="52.8" x14ac:dyDescent="0.3">
      <c r="A2392" s="388">
        <v>9</v>
      </c>
      <c r="B2392" s="839" t="s">
        <v>1013</v>
      </c>
      <c r="C2392" s="811">
        <v>3154.4</v>
      </c>
      <c r="D2392" s="840" t="s">
        <v>11</v>
      </c>
      <c r="E2392" s="1396"/>
      <c r="F2392" s="795">
        <f>ROUND(E2392*C2392,2)</f>
        <v>0</v>
      </c>
    </row>
    <row r="2393" spans="1:6" x14ac:dyDescent="0.3">
      <c r="A2393" s="388"/>
      <c r="B2393" s="784"/>
      <c r="C2393" s="811"/>
      <c r="D2393" s="840"/>
      <c r="E2393" s="1397"/>
      <c r="F2393" s="795"/>
    </row>
    <row r="2394" spans="1:6" ht="26.4" x14ac:dyDescent="0.3">
      <c r="A2394" s="388">
        <v>10</v>
      </c>
      <c r="B2394" s="806" t="s">
        <v>1014</v>
      </c>
      <c r="C2394" s="811">
        <v>3154.4</v>
      </c>
      <c r="D2394" s="840" t="s">
        <v>11</v>
      </c>
      <c r="E2394" s="1396"/>
      <c r="F2394" s="795">
        <f>ROUND(E2394*C2394,2)</f>
        <v>0</v>
      </c>
    </row>
    <row r="2395" spans="1:6" x14ac:dyDescent="0.3">
      <c r="A2395" s="583"/>
      <c r="B2395" s="786" t="s">
        <v>1016</v>
      </c>
      <c r="C2395" s="585"/>
      <c r="D2395" s="787"/>
      <c r="E2395" s="1350"/>
      <c r="F2395" s="587">
        <f>SUM(F2334:F2394)</f>
        <v>0</v>
      </c>
    </row>
    <row r="2396" spans="1:6" x14ac:dyDescent="0.3">
      <c r="A2396" s="202"/>
      <c r="B2396" s="221"/>
      <c r="C2396" s="204"/>
      <c r="D2396" s="205"/>
      <c r="E2396" s="1290"/>
      <c r="F2396" s="206"/>
    </row>
    <row r="2397" spans="1:6" x14ac:dyDescent="0.3">
      <c r="A2397" s="763" t="s">
        <v>1029</v>
      </c>
      <c r="B2397" s="841" t="s">
        <v>1017</v>
      </c>
      <c r="C2397" s="842"/>
      <c r="D2397" s="781"/>
      <c r="E2397" s="1398"/>
      <c r="F2397" s="844"/>
    </row>
    <row r="2398" spans="1:6" x14ac:dyDescent="0.3">
      <c r="A2398" s="845"/>
      <c r="B2398" s="846"/>
      <c r="C2398" s="847"/>
      <c r="D2398" s="781"/>
      <c r="E2398" s="1399"/>
      <c r="F2398" s="848"/>
    </row>
    <row r="2399" spans="1:6" ht="26.4" x14ac:dyDescent="0.3">
      <c r="A2399" s="261" t="s">
        <v>3</v>
      </c>
      <c r="B2399" s="849" t="s">
        <v>1018</v>
      </c>
      <c r="C2399" s="847"/>
      <c r="D2399" s="781"/>
      <c r="E2399" s="1399"/>
      <c r="F2399" s="848"/>
    </row>
    <row r="2400" spans="1:6" x14ac:dyDescent="0.3">
      <c r="A2400" s="261"/>
      <c r="B2400" s="849"/>
      <c r="C2400" s="847"/>
      <c r="D2400" s="781"/>
      <c r="E2400" s="1399"/>
      <c r="F2400" s="848"/>
    </row>
    <row r="2401" spans="1:6" x14ac:dyDescent="0.3">
      <c r="A2401" s="850" t="s">
        <v>1019</v>
      </c>
      <c r="B2401" s="851" t="s">
        <v>16</v>
      </c>
      <c r="C2401" s="852"/>
      <c r="D2401" s="853"/>
      <c r="E2401" s="1400"/>
      <c r="F2401" s="854"/>
    </row>
    <row r="2402" spans="1:6" x14ac:dyDescent="0.3">
      <c r="A2402" s="855">
        <v>1.1000000000000001</v>
      </c>
      <c r="B2402" s="838" t="s">
        <v>1020</v>
      </c>
      <c r="C2402" s="856">
        <v>1</v>
      </c>
      <c r="D2402" s="853" t="s">
        <v>10</v>
      </c>
      <c r="E2402" s="1401"/>
      <c r="F2402" s="857">
        <f>C2402*E2402</f>
        <v>0</v>
      </c>
    </row>
    <row r="2403" spans="1:6" x14ac:dyDescent="0.3">
      <c r="A2403" s="845"/>
      <c r="B2403" s="846"/>
      <c r="C2403" s="847"/>
      <c r="D2403" s="781"/>
      <c r="E2403" s="1402"/>
      <c r="F2403" s="848"/>
    </row>
    <row r="2404" spans="1:6" x14ac:dyDescent="0.3">
      <c r="A2404" s="850" t="s">
        <v>1021</v>
      </c>
      <c r="B2404" s="849" t="s">
        <v>17</v>
      </c>
      <c r="C2404" s="852"/>
      <c r="D2404" s="853"/>
      <c r="E2404" s="1401"/>
      <c r="F2404" s="858"/>
    </row>
    <row r="2405" spans="1:6" x14ac:dyDescent="0.3">
      <c r="A2405" s="855">
        <v>2.1</v>
      </c>
      <c r="B2405" s="838" t="s">
        <v>1022</v>
      </c>
      <c r="C2405" s="856">
        <v>90</v>
      </c>
      <c r="D2405" s="853" t="s">
        <v>5</v>
      </c>
      <c r="E2405" s="1401"/>
      <c r="F2405" s="857">
        <f t="shared" ref="F2405:F2410" si="277">C2405*E2405</f>
        <v>0</v>
      </c>
    </row>
    <row r="2406" spans="1:6" x14ac:dyDescent="0.3">
      <c r="A2406" s="855">
        <v>2.2000000000000002</v>
      </c>
      <c r="B2406" s="838" t="s">
        <v>1023</v>
      </c>
      <c r="C2406" s="856">
        <v>117</v>
      </c>
      <c r="D2406" s="853" t="s">
        <v>18</v>
      </c>
      <c r="E2406" s="1401"/>
      <c r="F2406" s="857">
        <f t="shared" si="277"/>
        <v>0</v>
      </c>
    </row>
    <row r="2407" spans="1:6" ht="26.4" x14ac:dyDescent="0.3">
      <c r="A2407" s="855">
        <v>2.2999999999999998</v>
      </c>
      <c r="B2407" s="838" t="s">
        <v>1024</v>
      </c>
      <c r="C2407" s="856">
        <v>72</v>
      </c>
      <c r="D2407" s="853" t="s">
        <v>18</v>
      </c>
      <c r="E2407" s="1401"/>
      <c r="F2407" s="857">
        <f t="shared" si="277"/>
        <v>0</v>
      </c>
    </row>
    <row r="2408" spans="1:6" x14ac:dyDescent="0.3">
      <c r="A2408" s="855">
        <v>2.4</v>
      </c>
      <c r="B2408" s="838" t="s">
        <v>1025</v>
      </c>
      <c r="C2408" s="856">
        <v>72</v>
      </c>
      <c r="D2408" s="853" t="s">
        <v>8</v>
      </c>
      <c r="E2408" s="1401"/>
      <c r="F2408" s="857">
        <f t="shared" si="277"/>
        <v>0</v>
      </c>
    </row>
    <row r="2409" spans="1:6" x14ac:dyDescent="0.3">
      <c r="A2409" s="855">
        <v>2.5</v>
      </c>
      <c r="B2409" s="838" t="s">
        <v>1026</v>
      </c>
      <c r="C2409" s="856">
        <v>70.56</v>
      </c>
      <c r="D2409" s="853" t="s">
        <v>6</v>
      </c>
      <c r="E2409" s="1401"/>
      <c r="F2409" s="857">
        <f t="shared" si="277"/>
        <v>0</v>
      </c>
    </row>
    <row r="2410" spans="1:6" x14ac:dyDescent="0.3">
      <c r="A2410" s="855">
        <v>2.6</v>
      </c>
      <c r="B2410" s="838" t="s">
        <v>1027</v>
      </c>
      <c r="C2410" s="856">
        <v>100</v>
      </c>
      <c r="D2410" s="853" t="s">
        <v>11</v>
      </c>
      <c r="E2410" s="1401"/>
      <c r="F2410" s="857">
        <f t="shared" si="277"/>
        <v>0</v>
      </c>
    </row>
    <row r="2411" spans="1:6" x14ac:dyDescent="0.3">
      <c r="A2411" s="859"/>
      <c r="B2411" s="860" t="s">
        <v>14</v>
      </c>
      <c r="C2411" s="861"/>
      <c r="D2411" s="862"/>
      <c r="E2411" s="1403"/>
      <c r="F2411" s="863">
        <f>ROUND(SUM(F2398:F2410),2)</f>
        <v>0</v>
      </c>
    </row>
    <row r="2412" spans="1:6" x14ac:dyDescent="0.3">
      <c r="A2412" s="202"/>
      <c r="B2412" s="221"/>
      <c r="C2412" s="204"/>
      <c r="D2412" s="205"/>
      <c r="E2412" s="1290"/>
      <c r="F2412" s="206"/>
    </row>
    <row r="2413" spans="1:6" x14ac:dyDescent="0.3">
      <c r="A2413" s="763" t="s">
        <v>15</v>
      </c>
      <c r="B2413" s="836" t="s">
        <v>1028</v>
      </c>
      <c r="C2413" s="204"/>
      <c r="D2413" s="205"/>
      <c r="E2413" s="1290"/>
      <c r="F2413" s="206"/>
    </row>
    <row r="2414" spans="1:6" x14ac:dyDescent="0.3">
      <c r="A2414" s="763"/>
      <c r="B2414" s="383"/>
      <c r="C2414" s="204"/>
      <c r="D2414" s="205"/>
      <c r="E2414" s="1290"/>
      <c r="F2414" s="206"/>
    </row>
    <row r="2415" spans="1:6" x14ac:dyDescent="0.3">
      <c r="A2415" s="363">
        <v>1</v>
      </c>
      <c r="B2415" s="136" t="s">
        <v>185</v>
      </c>
      <c r="C2415" s="364"/>
      <c r="D2415" s="365"/>
      <c r="E2415" s="15"/>
      <c r="F2415" s="184"/>
    </row>
    <row r="2416" spans="1:6" x14ac:dyDescent="0.3">
      <c r="A2416" s="366">
        <f>+A2415+0.1</f>
        <v>1.1000000000000001</v>
      </c>
      <c r="B2416" s="17" t="s">
        <v>323</v>
      </c>
      <c r="C2416" s="367">
        <v>2</v>
      </c>
      <c r="D2416" s="133" t="s">
        <v>324</v>
      </c>
      <c r="E2416" s="1313"/>
      <c r="F2416" s="368">
        <f>ROUND(C2416*E2416,2)</f>
        <v>0</v>
      </c>
    </row>
    <row r="2417" spans="1:6" x14ac:dyDescent="0.3">
      <c r="A2417" s="369">
        <f>A2416+0.1</f>
        <v>1.2</v>
      </c>
      <c r="B2417" s="278" t="s">
        <v>325</v>
      </c>
      <c r="C2417" s="288">
        <v>2</v>
      </c>
      <c r="D2417" s="289" t="s">
        <v>265</v>
      </c>
      <c r="E2417" s="1314"/>
      <c r="F2417" s="370">
        <f>ROUND(C2417*E2417,2)</f>
        <v>0</v>
      </c>
    </row>
    <row r="2418" spans="1:6" x14ac:dyDescent="0.3">
      <c r="A2418" s="296"/>
      <c r="B2418" s="278"/>
      <c r="C2418" s="288"/>
      <c r="D2418" s="289"/>
      <c r="E2418" s="1314"/>
      <c r="F2418" s="370"/>
    </row>
    <row r="2419" spans="1:6" x14ac:dyDescent="0.3">
      <c r="A2419" s="63">
        <v>2</v>
      </c>
      <c r="B2419" s="371" t="s">
        <v>17</v>
      </c>
      <c r="C2419" s="372"/>
      <c r="D2419" s="128"/>
      <c r="E2419" s="1292"/>
      <c r="F2419" s="184">
        <f>ROUND(C2419*E2419,2)</f>
        <v>0</v>
      </c>
    </row>
    <row r="2420" spans="1:6" x14ac:dyDescent="0.3">
      <c r="A2420" s="373">
        <v>2.1</v>
      </c>
      <c r="B2420" s="374" t="s">
        <v>121</v>
      </c>
      <c r="C2420" s="372">
        <v>104.75</v>
      </c>
      <c r="D2420" s="375" t="s">
        <v>5</v>
      </c>
      <c r="E2420" s="1292"/>
      <c r="F2420" s="184">
        <f>ROUND(C2420*E2420,2)</f>
        <v>0</v>
      </c>
    </row>
    <row r="2421" spans="1:6" x14ac:dyDescent="0.3">
      <c r="A2421" s="373">
        <v>2.2000000000000002</v>
      </c>
      <c r="B2421" s="277" t="s">
        <v>326</v>
      </c>
      <c r="C2421" s="372">
        <v>16.3</v>
      </c>
      <c r="D2421" s="375" t="s">
        <v>6</v>
      </c>
      <c r="E2421" s="1315"/>
      <c r="F2421" s="184">
        <f>ROUND(C2421*E2421,2)</f>
        <v>0</v>
      </c>
    </row>
    <row r="2422" spans="1:6" x14ac:dyDescent="0.3">
      <c r="A2422" s="373">
        <v>2.2999999999999998</v>
      </c>
      <c r="B2422" s="374" t="s">
        <v>327</v>
      </c>
      <c r="C2422" s="372">
        <v>106.14</v>
      </c>
      <c r="D2422" s="375" t="s">
        <v>18</v>
      </c>
      <c r="E2422" s="1404"/>
      <c r="F2422" s="184">
        <f>ROUND(C2422*E2422,2)</f>
        <v>0</v>
      </c>
    </row>
    <row r="2423" spans="1:6" x14ac:dyDescent="0.3">
      <c r="A2423" s="373"/>
      <c r="B2423" s="295"/>
      <c r="C2423" s="372"/>
      <c r="D2423" s="128"/>
      <c r="E2423" s="1292"/>
      <c r="F2423" s="184"/>
    </row>
    <row r="2424" spans="1:6" ht="15.6" x14ac:dyDescent="0.3">
      <c r="A2424" s="63">
        <v>3</v>
      </c>
      <c r="B2424" s="376" t="s">
        <v>328</v>
      </c>
      <c r="C2424" s="372"/>
      <c r="D2424" s="128"/>
      <c r="E2424" s="1292"/>
      <c r="F2424" s="184">
        <f t="shared" ref="F2424:F2434" si="278">ROUND(C2424*E2424,2)</f>
        <v>0</v>
      </c>
    </row>
    <row r="2425" spans="1:6" ht="15.6" x14ac:dyDescent="0.3">
      <c r="A2425" s="373">
        <v>3.1</v>
      </c>
      <c r="B2425" s="277" t="s">
        <v>329</v>
      </c>
      <c r="C2425" s="372">
        <v>3.35</v>
      </c>
      <c r="D2425" s="375" t="s">
        <v>8</v>
      </c>
      <c r="E2425" s="1292"/>
      <c r="F2425" s="184">
        <f t="shared" si="278"/>
        <v>0</v>
      </c>
    </row>
    <row r="2426" spans="1:6" ht="15.6" x14ac:dyDescent="0.3">
      <c r="A2426" s="373">
        <v>3.2</v>
      </c>
      <c r="B2426" s="277" t="s">
        <v>330</v>
      </c>
      <c r="C2426" s="372">
        <v>6.23</v>
      </c>
      <c r="D2426" s="375" t="s">
        <v>8</v>
      </c>
      <c r="E2426" s="1292"/>
      <c r="F2426" s="184">
        <f t="shared" si="278"/>
        <v>0</v>
      </c>
    </row>
    <row r="2427" spans="1:6" ht="15.6" x14ac:dyDescent="0.3">
      <c r="A2427" s="373">
        <v>3.3</v>
      </c>
      <c r="B2427" s="277" t="s">
        <v>331</v>
      </c>
      <c r="C2427" s="372">
        <v>14.72</v>
      </c>
      <c r="D2427" s="375" t="s">
        <v>8</v>
      </c>
      <c r="E2427" s="1292"/>
      <c r="F2427" s="184">
        <f t="shared" si="278"/>
        <v>0</v>
      </c>
    </row>
    <row r="2428" spans="1:6" ht="15.6" x14ac:dyDescent="0.3">
      <c r="A2428" s="373">
        <v>3.4</v>
      </c>
      <c r="B2428" s="277" t="s">
        <v>332</v>
      </c>
      <c r="C2428" s="372">
        <v>17.23</v>
      </c>
      <c r="D2428" s="375" t="s">
        <v>8</v>
      </c>
      <c r="E2428" s="1292"/>
      <c r="F2428" s="184">
        <f t="shared" si="278"/>
        <v>0</v>
      </c>
    </row>
    <row r="2429" spans="1:6" ht="15.6" x14ac:dyDescent="0.3">
      <c r="A2429" s="373">
        <v>3.5</v>
      </c>
      <c r="B2429" s="277" t="s">
        <v>333</v>
      </c>
      <c r="C2429" s="372">
        <v>0.46</v>
      </c>
      <c r="D2429" s="375" t="s">
        <v>8</v>
      </c>
      <c r="E2429" s="1292"/>
      <c r="F2429" s="184">
        <f t="shared" si="278"/>
        <v>0</v>
      </c>
    </row>
    <row r="2430" spans="1:6" ht="15.6" x14ac:dyDescent="0.3">
      <c r="A2430" s="373">
        <v>3.6</v>
      </c>
      <c r="B2430" s="277" t="s">
        <v>334</v>
      </c>
      <c r="C2430" s="372">
        <v>0.14000000000000001</v>
      </c>
      <c r="D2430" s="375" t="s">
        <v>8</v>
      </c>
      <c r="E2430" s="1292"/>
      <c r="F2430" s="184">
        <f t="shared" si="278"/>
        <v>0</v>
      </c>
    </row>
    <row r="2431" spans="1:6" ht="15.6" x14ac:dyDescent="0.3">
      <c r="A2431" s="373">
        <v>3.7</v>
      </c>
      <c r="B2431" s="277" t="s">
        <v>335</v>
      </c>
      <c r="C2431" s="372">
        <v>1.51</v>
      </c>
      <c r="D2431" s="375" t="s">
        <v>8</v>
      </c>
      <c r="E2431" s="1292"/>
      <c r="F2431" s="184">
        <f t="shared" si="278"/>
        <v>0</v>
      </c>
    </row>
    <row r="2432" spans="1:6" ht="15.6" x14ac:dyDescent="0.3">
      <c r="A2432" s="373">
        <v>3.8</v>
      </c>
      <c r="B2432" s="277" t="s">
        <v>336</v>
      </c>
      <c r="C2432" s="372">
        <v>0.53</v>
      </c>
      <c r="D2432" s="375" t="s">
        <v>8</v>
      </c>
      <c r="E2432" s="1292"/>
      <c r="F2432" s="184">
        <f t="shared" si="278"/>
        <v>0</v>
      </c>
    </row>
    <row r="2433" spans="1:6" x14ac:dyDescent="0.3">
      <c r="A2433" s="373"/>
      <c r="B2433" s="295"/>
      <c r="C2433" s="372"/>
      <c r="D2433" s="128"/>
      <c r="E2433" s="1292"/>
      <c r="F2433" s="184">
        <f t="shared" si="278"/>
        <v>0</v>
      </c>
    </row>
    <row r="2434" spans="1:6" x14ac:dyDescent="0.3">
      <c r="A2434" s="63">
        <v>4</v>
      </c>
      <c r="B2434" s="371" t="s">
        <v>19</v>
      </c>
      <c r="C2434" s="372"/>
      <c r="D2434" s="128"/>
      <c r="E2434" s="1292"/>
      <c r="F2434" s="184">
        <f t="shared" si="278"/>
        <v>0</v>
      </c>
    </row>
    <row r="2435" spans="1:6" x14ac:dyDescent="0.3">
      <c r="A2435" s="373">
        <v>4.0999999999999996</v>
      </c>
      <c r="B2435" s="277" t="s">
        <v>337</v>
      </c>
      <c r="C2435" s="372">
        <v>50.75</v>
      </c>
      <c r="D2435" s="381" t="s">
        <v>9</v>
      </c>
      <c r="E2435" s="1317"/>
      <c r="F2435" s="184">
        <f>ROUND(C2435*E2435,2)</f>
        <v>0</v>
      </c>
    </row>
    <row r="2436" spans="1:6" x14ac:dyDescent="0.3">
      <c r="A2436" s="373">
        <f>+A2435+0.1</f>
        <v>4.2</v>
      </c>
      <c r="B2436" s="277" t="s">
        <v>338</v>
      </c>
      <c r="C2436" s="372">
        <v>50.75</v>
      </c>
      <c r="D2436" s="381" t="s">
        <v>9</v>
      </c>
      <c r="E2436" s="1292"/>
      <c r="F2436" s="184">
        <f t="shared" ref="F2436:F2441" si="279">ROUND(C2436*E2436,2)</f>
        <v>0</v>
      </c>
    </row>
    <row r="2437" spans="1:6" x14ac:dyDescent="0.3">
      <c r="A2437" s="373">
        <f t="shared" ref="A2437:A2441" si="280">+A2436+0.1</f>
        <v>4.3</v>
      </c>
      <c r="B2437" s="277" t="s">
        <v>133</v>
      </c>
      <c r="C2437" s="372">
        <v>78.06</v>
      </c>
      <c r="D2437" s="381" t="s">
        <v>9</v>
      </c>
      <c r="E2437" s="1292"/>
      <c r="F2437" s="184">
        <f t="shared" si="279"/>
        <v>0</v>
      </c>
    </row>
    <row r="2438" spans="1:6" x14ac:dyDescent="0.3">
      <c r="A2438" s="373">
        <f t="shared" si="280"/>
        <v>4.4000000000000004</v>
      </c>
      <c r="B2438" s="277" t="s">
        <v>31</v>
      </c>
      <c r="C2438" s="372">
        <v>81.569999999999993</v>
      </c>
      <c r="D2438" s="381" t="s">
        <v>9</v>
      </c>
      <c r="E2438" s="1292"/>
      <c r="F2438" s="184">
        <f t="shared" si="279"/>
        <v>0</v>
      </c>
    </row>
    <row r="2439" spans="1:6" x14ac:dyDescent="0.3">
      <c r="A2439" s="373">
        <f t="shared" si="280"/>
        <v>4.5</v>
      </c>
      <c r="B2439" s="277" t="s">
        <v>23</v>
      </c>
      <c r="C2439" s="372">
        <v>56.61</v>
      </c>
      <c r="D2439" s="381" t="s">
        <v>9</v>
      </c>
      <c r="E2439" s="15"/>
      <c r="F2439" s="184">
        <f t="shared" si="279"/>
        <v>0</v>
      </c>
    </row>
    <row r="2440" spans="1:6" x14ac:dyDescent="0.3">
      <c r="A2440" s="373">
        <f t="shared" si="280"/>
        <v>4.5999999999999996</v>
      </c>
      <c r="B2440" s="277" t="s">
        <v>24</v>
      </c>
      <c r="C2440" s="372">
        <v>45.94</v>
      </c>
      <c r="D2440" s="128" t="s">
        <v>11</v>
      </c>
      <c r="E2440" s="1292"/>
      <c r="F2440" s="184">
        <f t="shared" si="279"/>
        <v>0</v>
      </c>
    </row>
    <row r="2441" spans="1:6" x14ac:dyDescent="0.3">
      <c r="A2441" s="373">
        <f t="shared" si="280"/>
        <v>4.7</v>
      </c>
      <c r="B2441" s="277" t="s">
        <v>166</v>
      </c>
      <c r="C2441" s="372">
        <v>81.569999999999993</v>
      </c>
      <c r="D2441" s="381" t="s">
        <v>9</v>
      </c>
      <c r="E2441" s="1318"/>
      <c r="F2441" s="184">
        <f t="shared" si="279"/>
        <v>0</v>
      </c>
    </row>
    <row r="2442" spans="1:6" x14ac:dyDescent="0.3">
      <c r="A2442" s="373"/>
      <c r="B2442" s="295"/>
      <c r="C2442" s="372"/>
      <c r="D2442" s="128"/>
      <c r="E2442" s="1292"/>
      <c r="F2442" s="184"/>
    </row>
    <row r="2443" spans="1:6" x14ac:dyDescent="0.3">
      <c r="A2443" s="63">
        <v>5</v>
      </c>
      <c r="B2443" s="382" t="s">
        <v>339</v>
      </c>
      <c r="C2443" s="372">
        <v>1</v>
      </c>
      <c r="D2443" s="128" t="s">
        <v>72</v>
      </c>
      <c r="E2443" s="1292"/>
      <c r="F2443" s="184">
        <f>ROUND(C2443*E2443,2)</f>
        <v>0</v>
      </c>
    </row>
    <row r="2444" spans="1:6" x14ac:dyDescent="0.3">
      <c r="A2444" s="63"/>
      <c r="B2444" s="382"/>
      <c r="C2444" s="372"/>
      <c r="D2444" s="128"/>
      <c r="E2444" s="1292"/>
      <c r="F2444" s="184"/>
    </row>
    <row r="2445" spans="1:6" x14ac:dyDescent="0.3">
      <c r="A2445" s="63">
        <v>6</v>
      </c>
      <c r="B2445" s="382" t="s">
        <v>340</v>
      </c>
      <c r="C2445" s="372">
        <v>44.17</v>
      </c>
      <c r="D2445" s="375" t="s">
        <v>8</v>
      </c>
      <c r="E2445" s="1292"/>
      <c r="F2445" s="184">
        <f>ROUND(C2445*E2445,2)</f>
        <v>0</v>
      </c>
    </row>
    <row r="2446" spans="1:6" x14ac:dyDescent="0.3">
      <c r="A2446" s="63"/>
      <c r="B2446" s="382"/>
      <c r="C2446" s="372"/>
      <c r="D2446" s="375"/>
      <c r="E2446" s="1292"/>
      <c r="F2446" s="184"/>
    </row>
    <row r="2447" spans="1:6" x14ac:dyDescent="0.3">
      <c r="A2447" s="63">
        <v>7</v>
      </c>
      <c r="B2447" s="383" t="s">
        <v>341</v>
      </c>
      <c r="C2447" s="372">
        <v>44.17</v>
      </c>
      <c r="D2447" s="375" t="s">
        <v>8</v>
      </c>
      <c r="E2447" s="1319"/>
      <c r="F2447" s="184">
        <f>ROUND(C2447*E2447,2)</f>
        <v>0</v>
      </c>
    </row>
    <row r="2448" spans="1:6" x14ac:dyDescent="0.3">
      <c r="A2448" s="63"/>
      <c r="B2448" s="383"/>
      <c r="C2448" s="372"/>
      <c r="D2448" s="375"/>
      <c r="E2448" s="1319"/>
      <c r="F2448" s="184"/>
    </row>
    <row r="2449" spans="1:6" x14ac:dyDescent="0.3">
      <c r="A2449" s="63">
        <v>9</v>
      </c>
      <c r="B2449" s="382" t="s">
        <v>342</v>
      </c>
      <c r="C2449" s="372">
        <v>3</v>
      </c>
      <c r="D2449" s="128" t="s">
        <v>143</v>
      </c>
      <c r="E2449" s="1320"/>
      <c r="F2449" s="184">
        <f>ROUND(C2449*E2449,2)</f>
        <v>0</v>
      </c>
    </row>
    <row r="2450" spans="1:6" x14ac:dyDescent="0.3">
      <c r="A2450" s="373"/>
      <c r="B2450" s="295"/>
      <c r="C2450" s="372"/>
      <c r="D2450" s="128"/>
      <c r="E2450" s="1292"/>
      <c r="F2450" s="184">
        <f t="shared" ref="F2450:F2451" si="281">ROUND(C2450*E2450,2)</f>
        <v>0</v>
      </c>
    </row>
    <row r="2451" spans="1:6" x14ac:dyDescent="0.3">
      <c r="A2451" s="63">
        <v>10</v>
      </c>
      <c r="B2451" s="371" t="s">
        <v>343</v>
      </c>
      <c r="C2451" s="372"/>
      <c r="D2451" s="128"/>
      <c r="E2451" s="1292"/>
      <c r="F2451" s="184">
        <f t="shared" si="281"/>
        <v>0</v>
      </c>
    </row>
    <row r="2452" spans="1:6" x14ac:dyDescent="0.3">
      <c r="A2452" s="373">
        <v>10.1</v>
      </c>
      <c r="B2452" s="803" t="s">
        <v>960</v>
      </c>
      <c r="C2452" s="864">
        <v>47</v>
      </c>
      <c r="D2452" s="853" t="s">
        <v>11</v>
      </c>
      <c r="E2452" s="1320"/>
      <c r="F2452" s="857">
        <f t="shared" ref="F2452:F2464" si="282">C2452*E2452</f>
        <v>0</v>
      </c>
    </row>
    <row r="2453" spans="1:6" x14ac:dyDescent="0.3">
      <c r="A2453" s="373">
        <v>10.199999999999999</v>
      </c>
      <c r="B2453" s="810" t="s">
        <v>961</v>
      </c>
      <c r="C2453" s="864">
        <v>36.659999999999997</v>
      </c>
      <c r="D2453" s="853" t="s">
        <v>8</v>
      </c>
      <c r="E2453" s="1320"/>
      <c r="F2453" s="857">
        <f t="shared" si="282"/>
        <v>0</v>
      </c>
    </row>
    <row r="2454" spans="1:6" x14ac:dyDescent="0.3">
      <c r="A2454" s="373">
        <v>10.3</v>
      </c>
      <c r="B2454" s="784" t="s">
        <v>964</v>
      </c>
      <c r="C2454" s="864">
        <v>31.34</v>
      </c>
      <c r="D2454" s="865" t="s">
        <v>8</v>
      </c>
      <c r="E2454" s="1320"/>
      <c r="F2454" s="857">
        <f t="shared" si="282"/>
        <v>0</v>
      </c>
    </row>
    <row r="2455" spans="1:6" ht="26.4" x14ac:dyDescent="0.3">
      <c r="A2455" s="373">
        <v>10.4</v>
      </c>
      <c r="B2455" s="810" t="s">
        <v>966</v>
      </c>
      <c r="C2455" s="864">
        <v>6.38</v>
      </c>
      <c r="D2455" s="865" t="s">
        <v>8</v>
      </c>
      <c r="E2455" s="1320"/>
      <c r="F2455" s="857">
        <f t="shared" si="282"/>
        <v>0</v>
      </c>
    </row>
    <row r="2456" spans="1:6" x14ac:dyDescent="0.3">
      <c r="A2456" s="373">
        <v>10.5</v>
      </c>
      <c r="B2456" s="810" t="s">
        <v>1070</v>
      </c>
      <c r="C2456" s="864">
        <v>47.94</v>
      </c>
      <c r="D2456" s="853" t="s">
        <v>11</v>
      </c>
      <c r="E2456" s="1320"/>
      <c r="F2456" s="857">
        <f t="shared" si="282"/>
        <v>0</v>
      </c>
    </row>
    <row r="2457" spans="1:6" x14ac:dyDescent="0.3">
      <c r="A2457" s="373">
        <v>10.6</v>
      </c>
      <c r="B2457" s="813" t="s">
        <v>1071</v>
      </c>
      <c r="C2457" s="864">
        <v>7</v>
      </c>
      <c r="D2457" s="853" t="s">
        <v>10</v>
      </c>
      <c r="E2457" s="1320"/>
      <c r="F2457" s="857">
        <f t="shared" si="282"/>
        <v>0</v>
      </c>
    </row>
    <row r="2458" spans="1:6" x14ac:dyDescent="0.3">
      <c r="A2458" s="373">
        <v>10.7</v>
      </c>
      <c r="B2458" s="810" t="s">
        <v>1072</v>
      </c>
      <c r="C2458" s="864">
        <v>2</v>
      </c>
      <c r="D2458" s="865" t="s">
        <v>10</v>
      </c>
      <c r="E2458" s="1320"/>
      <c r="F2458" s="857">
        <f t="shared" si="282"/>
        <v>0</v>
      </c>
    </row>
    <row r="2459" spans="1:6" x14ac:dyDescent="0.3">
      <c r="A2459" s="373">
        <v>10.8</v>
      </c>
      <c r="B2459" s="810" t="s">
        <v>1073</v>
      </c>
      <c r="C2459" s="864">
        <v>7</v>
      </c>
      <c r="D2459" s="865" t="s">
        <v>10</v>
      </c>
      <c r="E2459" s="1320"/>
      <c r="F2459" s="857">
        <f t="shared" si="282"/>
        <v>0</v>
      </c>
    </row>
    <row r="2460" spans="1:6" x14ac:dyDescent="0.3">
      <c r="A2460" s="373">
        <v>10.9</v>
      </c>
      <c r="B2460" s="813" t="s">
        <v>1074</v>
      </c>
      <c r="C2460" s="864">
        <v>1</v>
      </c>
      <c r="D2460" s="865" t="s">
        <v>10</v>
      </c>
      <c r="E2460" s="1320"/>
      <c r="F2460" s="857">
        <f t="shared" si="282"/>
        <v>0</v>
      </c>
    </row>
    <row r="2461" spans="1:6" x14ac:dyDescent="0.3">
      <c r="A2461" s="384">
        <v>10.1</v>
      </c>
      <c r="B2461" s="810" t="s">
        <v>1075</v>
      </c>
      <c r="C2461" s="864">
        <v>0.66</v>
      </c>
      <c r="D2461" s="865" t="s">
        <v>77</v>
      </c>
      <c r="E2461" s="1320"/>
      <c r="F2461" s="857">
        <f t="shared" si="282"/>
        <v>0</v>
      </c>
    </row>
    <row r="2462" spans="1:6" ht="26.4" x14ac:dyDescent="0.3">
      <c r="A2462" s="384">
        <v>10.11</v>
      </c>
      <c r="B2462" s="810" t="s">
        <v>1076</v>
      </c>
      <c r="C2462" s="864">
        <v>1</v>
      </c>
      <c r="D2462" s="865" t="s">
        <v>10</v>
      </c>
      <c r="E2462" s="1320"/>
      <c r="F2462" s="857">
        <f t="shared" si="282"/>
        <v>0</v>
      </c>
    </row>
    <row r="2463" spans="1:6" ht="26.4" x14ac:dyDescent="0.3">
      <c r="A2463" s="384">
        <v>10.119999999999999</v>
      </c>
      <c r="B2463" s="810" t="s">
        <v>1077</v>
      </c>
      <c r="C2463" s="866">
        <v>3</v>
      </c>
      <c r="D2463" s="867" t="s">
        <v>10</v>
      </c>
      <c r="E2463" s="1320"/>
      <c r="F2463" s="857">
        <f t="shared" si="282"/>
        <v>0</v>
      </c>
    </row>
    <row r="2464" spans="1:6" x14ac:dyDescent="0.3">
      <c r="A2464" s="384">
        <v>10.130000000000001</v>
      </c>
      <c r="B2464" s="810" t="s">
        <v>1078</v>
      </c>
      <c r="C2464" s="866">
        <v>4</v>
      </c>
      <c r="D2464" s="867" t="s">
        <v>10</v>
      </c>
      <c r="E2464" s="1320"/>
      <c r="F2464" s="857">
        <f t="shared" si="282"/>
        <v>0</v>
      </c>
    </row>
    <row r="2465" spans="1:6" x14ac:dyDescent="0.3">
      <c r="A2465" s="384"/>
      <c r="B2465" s="277"/>
      <c r="C2465" s="372"/>
      <c r="D2465" s="128"/>
      <c r="E2465" s="1292"/>
      <c r="F2465" s="184"/>
    </row>
    <row r="2466" spans="1:6" x14ac:dyDescent="0.3">
      <c r="A2466" s="363">
        <v>11</v>
      </c>
      <c r="B2466" s="294" t="s">
        <v>355</v>
      </c>
      <c r="C2466" s="170"/>
      <c r="D2466" s="385"/>
      <c r="E2466" s="1322"/>
      <c r="F2466" s="129"/>
    </row>
    <row r="2467" spans="1:6" ht="39.6" x14ac:dyDescent="0.3">
      <c r="A2467" s="165">
        <f>+A2466+0.1</f>
        <v>11.1</v>
      </c>
      <c r="B2467" s="153" t="s">
        <v>356</v>
      </c>
      <c r="C2467" s="170">
        <v>2.2000000000000002</v>
      </c>
      <c r="D2467" s="385" t="s">
        <v>11</v>
      </c>
      <c r="E2467" s="1322"/>
      <c r="F2467" s="129">
        <f>ROUND(C2467*E2467,20)</f>
        <v>0</v>
      </c>
    </row>
    <row r="2468" spans="1:6" x14ac:dyDescent="0.3">
      <c r="A2468" s="165">
        <f>+A2467+0.1</f>
        <v>11.2</v>
      </c>
      <c r="B2468" s="17" t="s">
        <v>357</v>
      </c>
      <c r="C2468" s="170">
        <v>2.2999999999999998</v>
      </c>
      <c r="D2468" s="385" t="s">
        <v>11</v>
      </c>
      <c r="E2468" s="1322"/>
      <c r="F2468" s="129">
        <f>ROUND(C2468*E2468,20)</f>
        <v>0</v>
      </c>
    </row>
    <row r="2469" spans="1:6" x14ac:dyDescent="0.3">
      <c r="A2469" s="384"/>
      <c r="B2469" s="295"/>
      <c r="C2469" s="372"/>
      <c r="D2469" s="128"/>
      <c r="E2469" s="1292"/>
      <c r="F2469" s="184"/>
    </row>
    <row r="2470" spans="1:6" x14ac:dyDescent="0.3">
      <c r="A2470" s="868">
        <v>12</v>
      </c>
      <c r="B2470" s="869" t="s">
        <v>358</v>
      </c>
      <c r="C2470" s="379">
        <v>19.559999999999999</v>
      </c>
      <c r="D2470" s="870" t="s">
        <v>9</v>
      </c>
      <c r="E2470" s="1316"/>
      <c r="F2470" s="286">
        <f t="shared" ref="F2470:F2471" si="283">ROUND(C2470*E2470,2)</f>
        <v>0</v>
      </c>
    </row>
    <row r="2471" spans="1:6" x14ac:dyDescent="0.3">
      <c r="A2471" s="387"/>
      <c r="B2471" s="295"/>
      <c r="C2471" s="372"/>
      <c r="D2471" s="128"/>
      <c r="E2471" s="1292"/>
      <c r="F2471" s="184">
        <f t="shared" si="283"/>
        <v>0</v>
      </c>
    </row>
    <row r="2472" spans="1:6" ht="26.4" x14ac:dyDescent="0.3">
      <c r="A2472" s="388">
        <v>13</v>
      </c>
      <c r="B2472" s="389" t="s">
        <v>359</v>
      </c>
      <c r="C2472" s="390">
        <v>61.2</v>
      </c>
      <c r="D2472" s="391" t="s">
        <v>11</v>
      </c>
      <c r="E2472" s="1319"/>
      <c r="F2472" s="392">
        <f>ROUND(C2472*E2472,2)</f>
        <v>0</v>
      </c>
    </row>
    <row r="2473" spans="1:6" x14ac:dyDescent="0.3">
      <c r="A2473" s="393"/>
      <c r="B2473" s="277" t="s">
        <v>360</v>
      </c>
      <c r="C2473" s="170"/>
      <c r="D2473" s="298"/>
      <c r="E2473" s="1319"/>
      <c r="F2473" s="129"/>
    </row>
    <row r="2474" spans="1:6" x14ac:dyDescent="0.3">
      <c r="A2474" s="394">
        <v>14</v>
      </c>
      <c r="B2474" s="127" t="s">
        <v>361</v>
      </c>
      <c r="C2474" s="170">
        <v>1</v>
      </c>
      <c r="D2474" s="298" t="s">
        <v>115</v>
      </c>
      <c r="E2474" s="1319"/>
      <c r="F2474" s="129">
        <f>ROUND(C2474*E2474,20)</f>
        <v>0</v>
      </c>
    </row>
    <row r="2475" spans="1:6" x14ac:dyDescent="0.3">
      <c r="A2475" s="394"/>
      <c r="B2475" s="127"/>
      <c r="C2475" s="170"/>
      <c r="D2475" s="298"/>
      <c r="E2475" s="1319"/>
      <c r="F2475" s="129"/>
    </row>
    <row r="2476" spans="1:6" x14ac:dyDescent="0.3">
      <c r="A2476" s="395">
        <v>15</v>
      </c>
      <c r="B2476" s="127" t="s">
        <v>362</v>
      </c>
      <c r="C2476" s="170">
        <v>1</v>
      </c>
      <c r="D2476" s="385" t="s">
        <v>10</v>
      </c>
      <c r="E2476" s="1322"/>
      <c r="F2476" s="129">
        <f>ROUND(C2476*E2476,20)</f>
        <v>0</v>
      </c>
    </row>
    <row r="2477" spans="1:6" x14ac:dyDescent="0.3">
      <c r="A2477" s="871"/>
      <c r="B2477" s="786" t="s">
        <v>28</v>
      </c>
      <c r="C2477" s="872"/>
      <c r="D2477" s="873"/>
      <c r="E2477" s="1405"/>
      <c r="F2477" s="874">
        <f>SUM(F2416:F2476)</f>
        <v>0</v>
      </c>
    </row>
    <row r="2478" spans="1:6" x14ac:dyDescent="0.3">
      <c r="A2478" s="202"/>
      <c r="B2478" s="221"/>
      <c r="C2478" s="204"/>
      <c r="D2478" s="205"/>
      <c r="E2478" s="1290"/>
      <c r="F2478" s="206"/>
    </row>
    <row r="2479" spans="1:6" x14ac:dyDescent="0.3">
      <c r="A2479" s="763" t="s">
        <v>29</v>
      </c>
      <c r="B2479" s="836" t="s">
        <v>1030</v>
      </c>
      <c r="C2479" s="866"/>
      <c r="D2479" s="867"/>
      <c r="E2479" s="1320"/>
      <c r="F2479" s="857"/>
    </row>
    <row r="2480" spans="1:6" x14ac:dyDescent="0.3">
      <c r="A2480" s="875"/>
      <c r="B2480" s="810"/>
      <c r="C2480" s="866"/>
      <c r="D2480" s="867"/>
      <c r="E2480" s="1320"/>
      <c r="F2480" s="857"/>
    </row>
    <row r="2481" spans="1:6" x14ac:dyDescent="0.3">
      <c r="A2481" s="876">
        <v>1</v>
      </c>
      <c r="B2481" s="877" t="s">
        <v>16</v>
      </c>
      <c r="C2481" s="852"/>
      <c r="D2481" s="853"/>
      <c r="E2481" s="1400"/>
      <c r="F2481" s="858"/>
    </row>
    <row r="2482" spans="1:6" x14ac:dyDescent="0.3">
      <c r="A2482" s="878">
        <v>1.1000000000000001</v>
      </c>
      <c r="B2482" s="810" t="s">
        <v>13</v>
      </c>
      <c r="C2482" s="864">
        <v>70.599999999999994</v>
      </c>
      <c r="D2482" s="865" t="s">
        <v>11</v>
      </c>
      <c r="E2482" s="1320"/>
      <c r="F2482" s="857">
        <f>C2482*E2482</f>
        <v>0</v>
      </c>
    </row>
    <row r="2483" spans="1:6" x14ac:dyDescent="0.3">
      <c r="A2483" s="878"/>
      <c r="B2483" s="810"/>
      <c r="C2483" s="864"/>
      <c r="D2483" s="865"/>
      <c r="E2483" s="1320"/>
      <c r="F2483" s="857"/>
    </row>
    <row r="2484" spans="1:6" x14ac:dyDescent="0.3">
      <c r="A2484" s="876">
        <v>2</v>
      </c>
      <c r="B2484" s="383" t="s">
        <v>7</v>
      </c>
      <c r="C2484" s="864"/>
      <c r="D2484" s="865"/>
      <c r="E2484" s="1320"/>
      <c r="F2484" s="857"/>
    </row>
    <row r="2485" spans="1:6" x14ac:dyDescent="0.3">
      <c r="A2485" s="878">
        <v>2.1</v>
      </c>
      <c r="B2485" s="810" t="s">
        <v>861</v>
      </c>
      <c r="C2485" s="864">
        <v>28.45</v>
      </c>
      <c r="D2485" s="865" t="s">
        <v>8</v>
      </c>
      <c r="E2485" s="1320"/>
      <c r="F2485" s="857">
        <f>C2485*E2485</f>
        <v>0</v>
      </c>
    </row>
    <row r="2486" spans="1:6" x14ac:dyDescent="0.3">
      <c r="A2486" s="878">
        <v>2.2000000000000002</v>
      </c>
      <c r="B2486" s="810" t="s">
        <v>785</v>
      </c>
      <c r="C2486" s="864">
        <v>11.19</v>
      </c>
      <c r="D2486" s="865" t="s">
        <v>8</v>
      </c>
      <c r="E2486" s="1320"/>
      <c r="F2486" s="857">
        <f>C2486*E2486</f>
        <v>0</v>
      </c>
    </row>
    <row r="2487" spans="1:6" ht="26.4" x14ac:dyDescent="0.3">
      <c r="A2487" s="878">
        <v>2.2999999999999998</v>
      </c>
      <c r="B2487" s="533" t="s">
        <v>786</v>
      </c>
      <c r="C2487" s="864">
        <v>20.71</v>
      </c>
      <c r="D2487" s="865" t="s">
        <v>8</v>
      </c>
      <c r="E2487" s="1320"/>
      <c r="F2487" s="857">
        <f>C2487*E2487</f>
        <v>0</v>
      </c>
    </row>
    <row r="2488" spans="1:6" x14ac:dyDescent="0.3">
      <c r="A2488" s="878"/>
      <c r="B2488" s="810"/>
      <c r="C2488" s="864"/>
      <c r="D2488" s="865"/>
      <c r="E2488" s="1320"/>
      <c r="F2488" s="857"/>
    </row>
    <row r="2489" spans="1:6" x14ac:dyDescent="0.3">
      <c r="A2489" s="876">
        <v>3</v>
      </c>
      <c r="B2489" s="383" t="s">
        <v>1575</v>
      </c>
      <c r="C2489" s="864"/>
      <c r="D2489" s="865"/>
      <c r="E2489" s="1320"/>
      <c r="F2489" s="857"/>
    </row>
    <row r="2490" spans="1:6" x14ac:dyDescent="0.3">
      <c r="A2490" s="878">
        <v>3.1</v>
      </c>
      <c r="B2490" s="813" t="s">
        <v>1031</v>
      </c>
      <c r="C2490" s="864">
        <v>5.99</v>
      </c>
      <c r="D2490" s="865" t="s">
        <v>8</v>
      </c>
      <c r="E2490" s="1320"/>
      <c r="F2490" s="857">
        <f>C2490*E2490</f>
        <v>0</v>
      </c>
    </row>
    <row r="2491" spans="1:6" x14ac:dyDescent="0.3">
      <c r="A2491" s="878">
        <v>3.2</v>
      </c>
      <c r="B2491" s="810" t="s">
        <v>1032</v>
      </c>
      <c r="C2491" s="864">
        <v>2.0099999999999998</v>
      </c>
      <c r="D2491" s="865" t="s">
        <v>8</v>
      </c>
      <c r="E2491" s="1320"/>
      <c r="F2491" s="857">
        <f>C2491*E2491</f>
        <v>0</v>
      </c>
    </row>
    <row r="2492" spans="1:6" x14ac:dyDescent="0.3">
      <c r="A2492" s="878">
        <v>3.3</v>
      </c>
      <c r="B2492" s="356" t="s">
        <v>1033</v>
      </c>
      <c r="C2492" s="864">
        <v>1.51</v>
      </c>
      <c r="D2492" s="865" t="s">
        <v>8</v>
      </c>
      <c r="E2492" s="1320"/>
      <c r="F2492" s="857">
        <f>C2492*E2492</f>
        <v>0</v>
      </c>
    </row>
    <row r="2493" spans="1:6" x14ac:dyDescent="0.3">
      <c r="A2493" s="878">
        <v>3.4</v>
      </c>
      <c r="B2493" s="813" t="s">
        <v>1034</v>
      </c>
      <c r="C2493" s="864">
        <v>2.5</v>
      </c>
      <c r="D2493" s="865" t="s">
        <v>8</v>
      </c>
      <c r="E2493" s="1320"/>
      <c r="F2493" s="857">
        <f>C2493*E2493</f>
        <v>0</v>
      </c>
    </row>
    <row r="2494" spans="1:6" x14ac:dyDescent="0.3">
      <c r="A2494" s="878">
        <v>3.5</v>
      </c>
      <c r="B2494" s="810" t="s">
        <v>1035</v>
      </c>
      <c r="C2494" s="864">
        <v>1.51</v>
      </c>
      <c r="D2494" s="865" t="s">
        <v>8</v>
      </c>
      <c r="E2494" s="1320"/>
      <c r="F2494" s="857">
        <f>C2494*E2494</f>
        <v>0</v>
      </c>
    </row>
    <row r="2495" spans="1:6" x14ac:dyDescent="0.3">
      <c r="A2495" s="878"/>
      <c r="B2495" s="810"/>
      <c r="C2495" s="864"/>
      <c r="D2495" s="865"/>
      <c r="E2495" s="1320"/>
      <c r="F2495" s="857"/>
    </row>
    <row r="2496" spans="1:6" x14ac:dyDescent="0.3">
      <c r="A2496" s="876">
        <v>4</v>
      </c>
      <c r="B2496" s="383" t="s">
        <v>1036</v>
      </c>
      <c r="C2496" s="864"/>
      <c r="D2496" s="865"/>
      <c r="E2496" s="1320"/>
      <c r="F2496" s="857"/>
    </row>
    <row r="2497" spans="1:6" x14ac:dyDescent="0.3">
      <c r="A2497" s="878">
        <v>4.0999999999999996</v>
      </c>
      <c r="B2497" s="810" t="s">
        <v>176</v>
      </c>
      <c r="C2497" s="864">
        <v>37.44</v>
      </c>
      <c r="D2497" s="879" t="s">
        <v>9</v>
      </c>
      <c r="E2497" s="1320"/>
      <c r="F2497" s="857">
        <f>C2497*E2497</f>
        <v>0</v>
      </c>
    </row>
    <row r="2498" spans="1:6" x14ac:dyDescent="0.3">
      <c r="A2498" s="878">
        <v>4.2</v>
      </c>
      <c r="B2498" s="810" t="s">
        <v>195</v>
      </c>
      <c r="C2498" s="864">
        <v>99.84</v>
      </c>
      <c r="D2498" s="879" t="s">
        <v>9</v>
      </c>
      <c r="E2498" s="1320"/>
      <c r="F2498" s="857">
        <f>C2498*E2498</f>
        <v>0</v>
      </c>
    </row>
    <row r="2499" spans="1:6" x14ac:dyDescent="0.3">
      <c r="A2499" s="878"/>
      <c r="B2499" s="810"/>
      <c r="C2499" s="864"/>
      <c r="D2499" s="865"/>
      <c r="E2499" s="1320"/>
      <c r="F2499" s="857"/>
    </row>
    <row r="2500" spans="1:6" x14ac:dyDescent="0.3">
      <c r="A2500" s="876">
        <v>5</v>
      </c>
      <c r="B2500" s="383" t="s">
        <v>19</v>
      </c>
      <c r="C2500" s="864"/>
      <c r="D2500" s="865"/>
      <c r="E2500" s="1320"/>
      <c r="F2500" s="857"/>
    </row>
    <row r="2501" spans="1:6" x14ac:dyDescent="0.3">
      <c r="A2501" s="878">
        <v>5.0999999999999996</v>
      </c>
      <c r="B2501" s="810" t="s">
        <v>20</v>
      </c>
      <c r="C2501" s="864">
        <v>66.78</v>
      </c>
      <c r="D2501" s="865" t="s">
        <v>9</v>
      </c>
      <c r="E2501" s="1320"/>
      <c r="F2501" s="857">
        <f>C2501*E2501</f>
        <v>0</v>
      </c>
    </row>
    <row r="2502" spans="1:6" x14ac:dyDescent="0.3">
      <c r="A2502" s="878">
        <v>5.2</v>
      </c>
      <c r="B2502" s="810" t="s">
        <v>57</v>
      </c>
      <c r="C2502" s="864">
        <v>66.78</v>
      </c>
      <c r="D2502" s="865" t="s">
        <v>9</v>
      </c>
      <c r="E2502" s="1320"/>
      <c r="F2502" s="857">
        <f>C2502*E2502</f>
        <v>0</v>
      </c>
    </row>
    <row r="2503" spans="1:6" x14ac:dyDescent="0.3">
      <c r="A2503" s="878">
        <v>5.3</v>
      </c>
      <c r="B2503" s="810" t="s">
        <v>24</v>
      </c>
      <c r="C2503" s="864">
        <v>400.8</v>
      </c>
      <c r="D2503" s="865" t="s">
        <v>11</v>
      </c>
      <c r="E2503" s="1320"/>
      <c r="F2503" s="857">
        <f>C2503*E2503</f>
        <v>0</v>
      </c>
    </row>
    <row r="2504" spans="1:6" x14ac:dyDescent="0.3">
      <c r="A2504" s="878"/>
      <c r="B2504" s="810"/>
      <c r="C2504" s="864"/>
      <c r="D2504" s="865"/>
      <c r="E2504" s="1320"/>
      <c r="F2504" s="857"/>
    </row>
    <row r="2505" spans="1:6" x14ac:dyDescent="0.3">
      <c r="A2505" s="876">
        <v>6</v>
      </c>
      <c r="B2505" s="836" t="s">
        <v>1037</v>
      </c>
      <c r="C2505" s="864"/>
      <c r="D2505" s="865"/>
      <c r="E2505" s="1320"/>
      <c r="F2505" s="857"/>
    </row>
    <row r="2506" spans="1:6" x14ac:dyDescent="0.3">
      <c r="A2506" s="878">
        <v>6.1</v>
      </c>
      <c r="B2506" s="810" t="s">
        <v>1038</v>
      </c>
      <c r="C2506" s="864">
        <v>66.78</v>
      </c>
      <c r="D2506" s="865" t="s">
        <v>9</v>
      </c>
      <c r="E2506" s="1320"/>
      <c r="F2506" s="857">
        <f>C2506*E2506</f>
        <v>0</v>
      </c>
    </row>
    <row r="2507" spans="1:6" x14ac:dyDescent="0.3">
      <c r="A2507" s="878">
        <v>6.2</v>
      </c>
      <c r="B2507" s="810" t="s">
        <v>1039</v>
      </c>
      <c r="C2507" s="864">
        <v>66.78</v>
      </c>
      <c r="D2507" s="879" t="s">
        <v>9</v>
      </c>
      <c r="E2507" s="1320"/>
      <c r="F2507" s="857">
        <f>C2507*E2507</f>
        <v>0</v>
      </c>
    </row>
    <row r="2508" spans="1:6" x14ac:dyDescent="0.3">
      <c r="A2508" s="878"/>
      <c r="B2508" s="810"/>
      <c r="C2508" s="880"/>
      <c r="D2508" s="865"/>
      <c r="E2508" s="1320"/>
      <c r="F2508" s="857"/>
    </row>
    <row r="2509" spans="1:6" x14ac:dyDescent="0.3">
      <c r="A2509" s="876">
        <v>7</v>
      </c>
      <c r="B2509" s="383" t="s">
        <v>94</v>
      </c>
      <c r="C2509" s="880"/>
      <c r="D2509" s="865"/>
      <c r="E2509" s="1320"/>
      <c r="F2509" s="857"/>
    </row>
    <row r="2510" spans="1:6" x14ac:dyDescent="0.3">
      <c r="A2510" s="878">
        <v>7.1</v>
      </c>
      <c r="B2510" s="810" t="s">
        <v>1040</v>
      </c>
      <c r="C2510" s="880">
        <v>66.599999999999994</v>
      </c>
      <c r="D2510" s="865" t="s">
        <v>11</v>
      </c>
      <c r="E2510" s="1320"/>
      <c r="F2510" s="857">
        <f>C2510*E2510</f>
        <v>0</v>
      </c>
    </row>
    <row r="2511" spans="1:6" ht="26.4" x14ac:dyDescent="0.3">
      <c r="A2511" s="878">
        <v>7.3</v>
      </c>
      <c r="B2511" s="804" t="s">
        <v>1041</v>
      </c>
      <c r="C2511" s="880">
        <v>1</v>
      </c>
      <c r="D2511" s="865" t="s">
        <v>10</v>
      </c>
      <c r="E2511" s="1320"/>
      <c r="F2511" s="857">
        <f>C2511*E2511</f>
        <v>0</v>
      </c>
    </row>
    <row r="2512" spans="1:6" x14ac:dyDescent="0.3">
      <c r="A2512" s="878"/>
      <c r="B2512" s="810"/>
      <c r="C2512" s="880"/>
      <c r="D2512" s="865"/>
      <c r="E2512" s="1320"/>
      <c r="F2512" s="857"/>
    </row>
    <row r="2513" spans="1:6" x14ac:dyDescent="0.3">
      <c r="A2513" s="876">
        <v>8</v>
      </c>
      <c r="B2513" s="383" t="s">
        <v>1042</v>
      </c>
      <c r="C2513" s="864">
        <v>1</v>
      </c>
      <c r="D2513" s="879" t="s">
        <v>10</v>
      </c>
      <c r="E2513" s="1320"/>
      <c r="F2513" s="857">
        <f>C2513*E2513</f>
        <v>0</v>
      </c>
    </row>
    <row r="2514" spans="1:6" x14ac:dyDescent="0.3">
      <c r="A2514" s="583"/>
      <c r="B2514" s="786" t="s">
        <v>92</v>
      </c>
      <c r="C2514" s="585"/>
      <c r="D2514" s="787"/>
      <c r="E2514" s="1350"/>
      <c r="F2514" s="587">
        <f>ROUND(SUM(F2478:F2513),2)</f>
        <v>0</v>
      </c>
    </row>
    <row r="2515" spans="1:6" x14ac:dyDescent="0.3">
      <c r="A2515" s="202"/>
      <c r="B2515" s="221"/>
      <c r="C2515" s="204"/>
      <c r="D2515" s="205"/>
      <c r="E2515" s="1290"/>
      <c r="F2515" s="206"/>
    </row>
    <row r="2516" spans="1:6" x14ac:dyDescent="0.3">
      <c r="A2516" s="583"/>
      <c r="B2516" s="786" t="s">
        <v>1043</v>
      </c>
      <c r="C2516" s="585"/>
      <c r="D2516" s="787"/>
      <c r="E2516" s="1350"/>
      <c r="F2516" s="587">
        <f>+F2514+F2477+F2411</f>
        <v>0</v>
      </c>
    </row>
    <row r="2517" spans="1:6" x14ac:dyDescent="0.3">
      <c r="A2517" s="202"/>
      <c r="B2517" s="221"/>
      <c r="C2517" s="204"/>
      <c r="D2517" s="205"/>
      <c r="E2517" s="1290"/>
      <c r="F2517" s="206"/>
    </row>
    <row r="2518" spans="1:6" x14ac:dyDescent="0.3">
      <c r="A2518" s="881" t="s">
        <v>1068</v>
      </c>
      <c r="B2518" s="294" t="s">
        <v>1044</v>
      </c>
      <c r="C2518" s="154"/>
      <c r="D2518" s="133"/>
      <c r="E2518" s="1282"/>
      <c r="F2518" s="550"/>
    </row>
    <row r="2519" spans="1:6" x14ac:dyDescent="0.3">
      <c r="A2519" s="881"/>
      <c r="B2519" s="294"/>
      <c r="C2519" s="154"/>
      <c r="D2519" s="133"/>
      <c r="E2519" s="1282"/>
      <c r="F2519" s="550"/>
    </row>
    <row r="2520" spans="1:6" x14ac:dyDescent="0.3">
      <c r="A2520" s="395">
        <v>1</v>
      </c>
      <c r="B2520" s="294" t="s">
        <v>1045</v>
      </c>
      <c r="C2520" s="154"/>
      <c r="D2520" s="133"/>
      <c r="E2520" s="1282"/>
      <c r="F2520" s="882"/>
    </row>
    <row r="2521" spans="1:6" x14ac:dyDescent="0.3">
      <c r="A2521" s="537">
        <v>1.1000000000000001</v>
      </c>
      <c r="B2521" s="883" t="s">
        <v>960</v>
      </c>
      <c r="C2521" s="131">
        <v>12708.73</v>
      </c>
      <c r="D2521" s="884" t="s">
        <v>11</v>
      </c>
      <c r="E2521" s="1292"/>
      <c r="F2521" s="882">
        <f>ROUND(C2521*E2521,2)</f>
        <v>0</v>
      </c>
    </row>
    <row r="2522" spans="1:6" x14ac:dyDescent="0.3">
      <c r="A2522" s="537"/>
      <c r="B2522" s="17"/>
      <c r="C2522" s="154"/>
      <c r="D2522" s="133"/>
      <c r="E2522" s="1364"/>
      <c r="F2522" s="550"/>
    </row>
    <row r="2523" spans="1:6" x14ac:dyDescent="0.3">
      <c r="A2523" s="395">
        <v>2</v>
      </c>
      <c r="B2523" s="136" t="s">
        <v>17</v>
      </c>
      <c r="C2523" s="645"/>
      <c r="D2523" s="643"/>
      <c r="E2523" s="1365"/>
      <c r="F2523" s="550"/>
    </row>
    <row r="2524" spans="1:6" x14ac:dyDescent="0.3">
      <c r="A2524" s="537">
        <f>A2523+0.1</f>
        <v>2.1</v>
      </c>
      <c r="B2524" s="17" t="s">
        <v>961</v>
      </c>
      <c r="C2524" s="154">
        <v>9082.16</v>
      </c>
      <c r="D2524" s="133" t="s">
        <v>5</v>
      </c>
      <c r="E2524" s="1282"/>
      <c r="F2524" s="550">
        <f>ROUND(E2524*C2524,2)</f>
        <v>0</v>
      </c>
    </row>
    <row r="2525" spans="1:6" x14ac:dyDescent="0.3">
      <c r="A2525" s="537">
        <f>A2524+0.1</f>
        <v>2.2000000000000002</v>
      </c>
      <c r="B2525" s="278" t="s">
        <v>686</v>
      </c>
      <c r="C2525" s="154">
        <v>889.61</v>
      </c>
      <c r="D2525" s="133" t="s">
        <v>33</v>
      </c>
      <c r="E2525" s="1282"/>
      <c r="F2525" s="550">
        <f>ROUND(C2525*E2525,2)</f>
        <v>0</v>
      </c>
    </row>
    <row r="2526" spans="1:6" ht="26.4" x14ac:dyDescent="0.3">
      <c r="A2526" s="537">
        <f>A2525+0.1</f>
        <v>2.2999999999999998</v>
      </c>
      <c r="B2526" s="17" t="s">
        <v>662</v>
      </c>
      <c r="C2526" s="154">
        <v>7696.01</v>
      </c>
      <c r="D2526" s="133" t="s">
        <v>6</v>
      </c>
      <c r="E2526" s="1282"/>
      <c r="F2526" s="550">
        <f>ROUND(C2526*E2526,2)</f>
        <v>0</v>
      </c>
    </row>
    <row r="2527" spans="1:6" ht="26.4" x14ac:dyDescent="0.3">
      <c r="A2527" s="537">
        <f>A2526+0.1</f>
        <v>2.4</v>
      </c>
      <c r="B2527" s="838" t="s">
        <v>966</v>
      </c>
      <c r="C2527" s="154">
        <v>1663.38</v>
      </c>
      <c r="D2527" s="133" t="s">
        <v>18</v>
      </c>
      <c r="E2527" s="1282"/>
      <c r="F2527" s="550">
        <f>ROUND(E2527*C2527,2)</f>
        <v>0</v>
      </c>
    </row>
    <row r="2528" spans="1:6" x14ac:dyDescent="0.3">
      <c r="A2528" s="537"/>
      <c r="B2528" s="885"/>
      <c r="C2528" s="131"/>
      <c r="D2528" s="365"/>
      <c r="E2528" s="1386"/>
      <c r="F2528" s="882"/>
    </row>
    <row r="2529" spans="1:6" x14ac:dyDescent="0.3">
      <c r="A2529" s="886">
        <f>A2523+1</f>
        <v>3</v>
      </c>
      <c r="B2529" s="887" t="s">
        <v>1046</v>
      </c>
      <c r="C2529" s="16"/>
      <c r="D2529" s="183"/>
      <c r="E2529" s="1386"/>
      <c r="F2529" s="882"/>
    </row>
    <row r="2530" spans="1:6" x14ac:dyDescent="0.3">
      <c r="A2530" s="440">
        <f>A2529+0.1</f>
        <v>3.1</v>
      </c>
      <c r="B2530" s="17" t="s">
        <v>694</v>
      </c>
      <c r="C2530" s="16">
        <v>12103.76</v>
      </c>
      <c r="D2530" s="183" t="s">
        <v>11</v>
      </c>
      <c r="E2530" s="1282"/>
      <c r="F2530" s="882">
        <f>ROUND(C2530*E2530,2)</f>
        <v>0</v>
      </c>
    </row>
    <row r="2531" spans="1:6" x14ac:dyDescent="0.3">
      <c r="A2531" s="546">
        <f>A2530+0.1</f>
        <v>3.2</v>
      </c>
      <c r="B2531" s="216" t="s">
        <v>693</v>
      </c>
      <c r="C2531" s="217">
        <v>859.15</v>
      </c>
      <c r="D2531" s="888" t="s">
        <v>11</v>
      </c>
      <c r="E2531" s="1406"/>
      <c r="F2531" s="889">
        <f>ROUND(C2531*E2531,2)</f>
        <v>0</v>
      </c>
    </row>
    <row r="2532" spans="1:6" x14ac:dyDescent="0.3">
      <c r="A2532" s="440"/>
      <c r="B2532" s="885"/>
      <c r="C2532" s="16"/>
      <c r="D2532" s="183"/>
      <c r="E2532" s="1386"/>
      <c r="F2532" s="882"/>
    </row>
    <row r="2533" spans="1:6" x14ac:dyDescent="0.3">
      <c r="A2533" s="886">
        <f>A2529+1</f>
        <v>4</v>
      </c>
      <c r="B2533" s="887" t="s">
        <v>1047</v>
      </c>
      <c r="C2533" s="16"/>
      <c r="D2533" s="183"/>
      <c r="E2533" s="1386"/>
      <c r="F2533" s="882"/>
    </row>
    <row r="2534" spans="1:6" x14ac:dyDescent="0.3">
      <c r="A2534" s="440">
        <f>A2533+0.1</f>
        <v>4.0999999999999996</v>
      </c>
      <c r="B2534" s="17" t="s">
        <v>1048</v>
      </c>
      <c r="C2534" s="16">
        <v>11866.43</v>
      </c>
      <c r="D2534" s="183" t="s">
        <v>11</v>
      </c>
      <c r="E2534" s="1282"/>
      <c r="F2534" s="882">
        <f>ROUND(C2534*E2534,2)</f>
        <v>0</v>
      </c>
    </row>
    <row r="2535" spans="1:6" x14ac:dyDescent="0.3">
      <c r="A2535" s="440">
        <f>A2534+0.1</f>
        <v>4.2</v>
      </c>
      <c r="B2535" s="17" t="s">
        <v>1049</v>
      </c>
      <c r="C2535" s="16">
        <v>842.3</v>
      </c>
      <c r="D2535" s="183" t="s">
        <v>11</v>
      </c>
      <c r="E2535" s="1282"/>
      <c r="F2535" s="882">
        <f>ROUND(C2535*E2535,2)</f>
        <v>0</v>
      </c>
    </row>
    <row r="2536" spans="1:6" x14ac:dyDescent="0.3">
      <c r="A2536" s="440"/>
      <c r="B2536" s="17"/>
      <c r="C2536" s="16"/>
      <c r="D2536" s="183"/>
      <c r="E2536" s="1386"/>
      <c r="F2536" s="882"/>
    </row>
    <row r="2537" spans="1:6" x14ac:dyDescent="0.3">
      <c r="A2537" s="395">
        <f>A2533+1</f>
        <v>5</v>
      </c>
      <c r="B2537" s="136" t="s">
        <v>203</v>
      </c>
      <c r="C2537" s="651"/>
      <c r="D2537" s="133"/>
      <c r="E2537" s="1282"/>
      <c r="F2537" s="550"/>
    </row>
    <row r="2538" spans="1:6" x14ac:dyDescent="0.3">
      <c r="A2538" s="537">
        <f>A2537+0.1</f>
        <v>5.0999999999999996</v>
      </c>
      <c r="B2538" s="17" t="s">
        <v>696</v>
      </c>
      <c r="C2538" s="16">
        <v>11866.43</v>
      </c>
      <c r="D2538" s="133" t="s">
        <v>11</v>
      </c>
      <c r="E2538" s="1282"/>
      <c r="F2538" s="550">
        <f>ROUND(E2538*C2538,2)</f>
        <v>0</v>
      </c>
    </row>
    <row r="2539" spans="1:6" x14ac:dyDescent="0.3">
      <c r="A2539" s="537">
        <v>5.2</v>
      </c>
      <c r="B2539" s="17" t="s">
        <v>695</v>
      </c>
      <c r="C2539" s="16">
        <v>842.3</v>
      </c>
      <c r="D2539" s="133" t="s">
        <v>11</v>
      </c>
      <c r="E2539" s="1282"/>
      <c r="F2539" s="550">
        <f>ROUND(E2539*C2539,2)</f>
        <v>0</v>
      </c>
    </row>
    <row r="2540" spans="1:6" x14ac:dyDescent="0.3">
      <c r="A2540" s="537"/>
      <c r="B2540" s="17"/>
      <c r="C2540" s="154"/>
      <c r="D2540" s="133"/>
      <c r="E2540" s="1282"/>
      <c r="F2540" s="550"/>
    </row>
    <row r="2541" spans="1:6" ht="26.4" x14ac:dyDescent="0.3">
      <c r="A2541" s="886">
        <f>A2537+1</f>
        <v>6</v>
      </c>
      <c r="B2541" s="887" t="s">
        <v>1050</v>
      </c>
      <c r="C2541" s="41"/>
      <c r="D2541" s="183"/>
      <c r="E2541" s="1282"/>
      <c r="F2541" s="550"/>
    </row>
    <row r="2542" spans="1:6" x14ac:dyDescent="0.3">
      <c r="A2542" s="440">
        <f t="shared" ref="A2542:A2548" si="284">A2541+0.1</f>
        <v>6.1</v>
      </c>
      <c r="B2542" s="278" t="s">
        <v>1051</v>
      </c>
      <c r="C2542" s="16">
        <v>27</v>
      </c>
      <c r="D2542" s="890" t="s">
        <v>10</v>
      </c>
      <c r="E2542" s="1282"/>
      <c r="F2542" s="550">
        <f t="shared" ref="F2542:F2549" si="285">ROUND(E2542*C2542,2)</f>
        <v>0</v>
      </c>
    </row>
    <row r="2543" spans="1:6" x14ac:dyDescent="0.3">
      <c r="A2543" s="440">
        <f t="shared" si="284"/>
        <v>6.2</v>
      </c>
      <c r="B2543" s="278" t="s">
        <v>976</v>
      </c>
      <c r="C2543" s="16">
        <v>4</v>
      </c>
      <c r="D2543" s="890" t="s">
        <v>10</v>
      </c>
      <c r="E2543" s="1282"/>
      <c r="F2543" s="550">
        <f t="shared" si="285"/>
        <v>0</v>
      </c>
    </row>
    <row r="2544" spans="1:6" x14ac:dyDescent="0.3">
      <c r="A2544" s="440">
        <f t="shared" si="284"/>
        <v>6.3</v>
      </c>
      <c r="B2544" s="17" t="s">
        <v>1052</v>
      </c>
      <c r="C2544" s="16">
        <v>9</v>
      </c>
      <c r="D2544" s="890" t="s">
        <v>10</v>
      </c>
      <c r="E2544" s="1282"/>
      <c r="F2544" s="550">
        <f t="shared" si="285"/>
        <v>0</v>
      </c>
    </row>
    <row r="2545" spans="1:6" x14ac:dyDescent="0.3">
      <c r="A2545" s="440">
        <f t="shared" si="284"/>
        <v>6.4</v>
      </c>
      <c r="B2545" s="17" t="s">
        <v>1053</v>
      </c>
      <c r="C2545" s="16">
        <v>5</v>
      </c>
      <c r="D2545" s="890" t="s">
        <v>10</v>
      </c>
      <c r="E2545" s="1282"/>
      <c r="F2545" s="550">
        <f t="shared" si="285"/>
        <v>0</v>
      </c>
    </row>
    <row r="2546" spans="1:6" x14ac:dyDescent="0.3">
      <c r="A2546" s="440">
        <f t="shared" si="284"/>
        <v>6.5</v>
      </c>
      <c r="B2546" s="278" t="s">
        <v>1054</v>
      </c>
      <c r="C2546" s="16">
        <v>5</v>
      </c>
      <c r="D2546" s="890" t="s">
        <v>10</v>
      </c>
      <c r="E2546" s="1282"/>
      <c r="F2546" s="550">
        <f t="shared" si="285"/>
        <v>0</v>
      </c>
    </row>
    <row r="2547" spans="1:6" x14ac:dyDescent="0.3">
      <c r="A2547" s="440">
        <f t="shared" si="284"/>
        <v>6.6</v>
      </c>
      <c r="B2547" s="17" t="s">
        <v>1055</v>
      </c>
      <c r="C2547" s="16">
        <v>11</v>
      </c>
      <c r="D2547" s="890" t="s">
        <v>10</v>
      </c>
      <c r="E2547" s="1282"/>
      <c r="F2547" s="550">
        <f t="shared" si="285"/>
        <v>0</v>
      </c>
    </row>
    <row r="2548" spans="1:6" x14ac:dyDescent="0.3">
      <c r="A2548" s="440">
        <f t="shared" si="284"/>
        <v>6.7</v>
      </c>
      <c r="B2548" s="17" t="s">
        <v>1056</v>
      </c>
      <c r="C2548" s="16">
        <v>3.55</v>
      </c>
      <c r="D2548" s="890" t="s">
        <v>8</v>
      </c>
      <c r="E2548" s="1282"/>
      <c r="F2548" s="550">
        <f t="shared" si="285"/>
        <v>0</v>
      </c>
    </row>
    <row r="2549" spans="1:6" x14ac:dyDescent="0.3">
      <c r="A2549" s="440"/>
      <c r="B2549" s="885"/>
      <c r="C2549" s="16"/>
      <c r="D2549" s="183"/>
      <c r="E2549" s="1282"/>
      <c r="F2549" s="550">
        <f t="shared" si="285"/>
        <v>0</v>
      </c>
    </row>
    <row r="2550" spans="1:6" x14ac:dyDescent="0.3">
      <c r="A2550" s="63">
        <f>A2541+1</f>
        <v>7</v>
      </c>
      <c r="B2550" s="294" t="s">
        <v>221</v>
      </c>
      <c r="C2550" s="549"/>
      <c r="D2550" s="128"/>
      <c r="E2550" s="1364"/>
      <c r="F2550" s="550"/>
    </row>
    <row r="2551" spans="1:6" ht="39.6" x14ac:dyDescent="0.3">
      <c r="A2551" s="373">
        <f>A2550+0.1</f>
        <v>7.1</v>
      </c>
      <c r="B2551" s="17" t="s">
        <v>1057</v>
      </c>
      <c r="C2551" s="154">
        <v>8</v>
      </c>
      <c r="D2551" s="133" t="s">
        <v>10</v>
      </c>
      <c r="E2551" s="1282"/>
      <c r="F2551" s="550">
        <f>ROUND(E2551*C2551,2)</f>
        <v>0</v>
      </c>
    </row>
    <row r="2552" spans="1:6" x14ac:dyDescent="0.3">
      <c r="A2552" s="373">
        <f>A2551+0.1</f>
        <v>7.2</v>
      </c>
      <c r="B2552" s="17" t="s">
        <v>1058</v>
      </c>
      <c r="C2552" s="154">
        <v>8</v>
      </c>
      <c r="D2552" s="133" t="s">
        <v>10</v>
      </c>
      <c r="E2552" s="1282"/>
      <c r="F2552" s="550">
        <f>ROUND(E2552*C2552,2)</f>
        <v>0</v>
      </c>
    </row>
    <row r="2553" spans="1:6" x14ac:dyDescent="0.3">
      <c r="A2553" s="537"/>
      <c r="B2553" s="17"/>
      <c r="C2553" s="154"/>
      <c r="D2553" s="298"/>
      <c r="E2553" s="1364"/>
      <c r="F2553" s="550"/>
    </row>
    <row r="2554" spans="1:6" x14ac:dyDescent="0.3">
      <c r="A2554" s="63">
        <v>8</v>
      </c>
      <c r="B2554" s="294" t="s">
        <v>985</v>
      </c>
      <c r="C2554" s="154"/>
      <c r="D2554" s="298"/>
      <c r="E2554" s="1364"/>
      <c r="F2554" s="550"/>
    </row>
    <row r="2555" spans="1:6" ht="26.4" x14ac:dyDescent="0.3">
      <c r="A2555" s="395">
        <v>8.1</v>
      </c>
      <c r="B2555" s="136" t="s">
        <v>1059</v>
      </c>
      <c r="C2555" s="154"/>
      <c r="D2555" s="298"/>
      <c r="E2555" s="1364"/>
      <c r="F2555" s="550"/>
    </row>
    <row r="2556" spans="1:6" x14ac:dyDescent="0.3">
      <c r="A2556" s="537" t="s">
        <v>987</v>
      </c>
      <c r="B2556" s="17" t="s">
        <v>13</v>
      </c>
      <c r="C2556" s="154">
        <v>1</v>
      </c>
      <c r="D2556" s="298" t="s">
        <v>10</v>
      </c>
      <c r="E2556" s="1282"/>
      <c r="F2556" s="550">
        <f t="shared" ref="F2556:F2564" si="286">ROUND(E2556*C2556,2)</f>
        <v>0</v>
      </c>
    </row>
    <row r="2557" spans="1:6" ht="26.4" x14ac:dyDescent="0.3">
      <c r="A2557" s="537" t="s">
        <v>988</v>
      </c>
      <c r="B2557" s="17" t="s">
        <v>989</v>
      </c>
      <c r="C2557" s="154">
        <v>8</v>
      </c>
      <c r="D2557" s="298" t="s">
        <v>11</v>
      </c>
      <c r="E2557" s="1282"/>
      <c r="F2557" s="550">
        <f t="shared" si="286"/>
        <v>0</v>
      </c>
    </row>
    <row r="2558" spans="1:6" x14ac:dyDescent="0.3">
      <c r="A2558" s="537" t="s">
        <v>990</v>
      </c>
      <c r="B2558" s="17" t="s">
        <v>991</v>
      </c>
      <c r="C2558" s="154">
        <v>4</v>
      </c>
      <c r="D2558" s="298" t="s">
        <v>10</v>
      </c>
      <c r="E2558" s="1282"/>
      <c r="F2558" s="550">
        <f t="shared" si="286"/>
        <v>0</v>
      </c>
    </row>
    <row r="2559" spans="1:6" x14ac:dyDescent="0.3">
      <c r="A2559" s="537" t="s">
        <v>992</v>
      </c>
      <c r="B2559" s="17" t="s">
        <v>993</v>
      </c>
      <c r="C2559" s="154">
        <v>2</v>
      </c>
      <c r="D2559" s="298" t="s">
        <v>10</v>
      </c>
      <c r="E2559" s="1282"/>
      <c r="F2559" s="550">
        <f t="shared" si="286"/>
        <v>0</v>
      </c>
    </row>
    <row r="2560" spans="1:6" x14ac:dyDescent="0.3">
      <c r="A2560" s="537" t="s">
        <v>994</v>
      </c>
      <c r="B2560" s="17" t="s">
        <v>995</v>
      </c>
      <c r="C2560" s="154">
        <v>0.06</v>
      </c>
      <c r="D2560" s="183" t="s">
        <v>8</v>
      </c>
      <c r="E2560" s="1282"/>
      <c r="F2560" s="550">
        <f t="shared" si="286"/>
        <v>0</v>
      </c>
    </row>
    <row r="2561" spans="1:6" x14ac:dyDescent="0.3">
      <c r="A2561" s="537" t="s">
        <v>996</v>
      </c>
      <c r="B2561" s="17" t="s">
        <v>164</v>
      </c>
      <c r="C2561" s="154">
        <v>3.9</v>
      </c>
      <c r="D2561" s="298" t="s">
        <v>5</v>
      </c>
      <c r="E2561" s="1282"/>
      <c r="F2561" s="550">
        <f t="shared" si="286"/>
        <v>0</v>
      </c>
    </row>
    <row r="2562" spans="1:6" x14ac:dyDescent="0.3">
      <c r="A2562" s="537" t="s">
        <v>997</v>
      </c>
      <c r="B2562" s="17" t="s">
        <v>998</v>
      </c>
      <c r="C2562" s="154">
        <v>3.71</v>
      </c>
      <c r="D2562" s="298" t="s">
        <v>6</v>
      </c>
      <c r="E2562" s="1282"/>
      <c r="F2562" s="550">
        <f t="shared" si="286"/>
        <v>0</v>
      </c>
    </row>
    <row r="2563" spans="1:6" x14ac:dyDescent="0.3">
      <c r="A2563" s="537" t="s">
        <v>999</v>
      </c>
      <c r="B2563" s="838" t="s">
        <v>1000</v>
      </c>
      <c r="C2563" s="154">
        <v>0.23</v>
      </c>
      <c r="D2563" s="298" t="s">
        <v>18</v>
      </c>
      <c r="E2563" s="1282"/>
      <c r="F2563" s="550">
        <f t="shared" si="286"/>
        <v>0</v>
      </c>
    </row>
    <row r="2564" spans="1:6" x14ac:dyDescent="0.3">
      <c r="A2564" s="537" t="s">
        <v>1001</v>
      </c>
      <c r="B2564" s="17" t="s">
        <v>1002</v>
      </c>
      <c r="C2564" s="154">
        <v>1</v>
      </c>
      <c r="D2564" s="298" t="s">
        <v>10</v>
      </c>
      <c r="E2564" s="1282"/>
      <c r="F2564" s="550">
        <f t="shared" si="286"/>
        <v>0</v>
      </c>
    </row>
    <row r="2565" spans="1:6" x14ac:dyDescent="0.3">
      <c r="A2565" s="537"/>
      <c r="B2565" s="17"/>
      <c r="C2565" s="154"/>
      <c r="D2565" s="298"/>
      <c r="E2565" s="1364"/>
      <c r="F2565" s="550"/>
    </row>
    <row r="2566" spans="1:6" ht="26.4" x14ac:dyDescent="0.3">
      <c r="A2566" s="891">
        <v>8.1999999999999993</v>
      </c>
      <c r="B2566" s="136" t="s">
        <v>1060</v>
      </c>
      <c r="C2566" s="154"/>
      <c r="D2566" s="133"/>
      <c r="E2566" s="1282"/>
      <c r="F2566" s="550"/>
    </row>
    <row r="2567" spans="1:6" x14ac:dyDescent="0.3">
      <c r="A2567" s="373" t="s">
        <v>1004</v>
      </c>
      <c r="B2567" s="838" t="s">
        <v>13</v>
      </c>
      <c r="C2567" s="154">
        <v>3</v>
      </c>
      <c r="D2567" s="133" t="s">
        <v>10</v>
      </c>
      <c r="E2567" s="1282"/>
      <c r="F2567" s="550">
        <f t="shared" ref="F2567:F2575" si="287">ROUND(E2567*C2567,2)</f>
        <v>0</v>
      </c>
    </row>
    <row r="2568" spans="1:6" x14ac:dyDescent="0.3">
      <c r="A2568" s="440" t="s">
        <v>1005</v>
      </c>
      <c r="B2568" s="885" t="s">
        <v>1061</v>
      </c>
      <c r="C2568" s="16">
        <v>24</v>
      </c>
      <c r="D2568" s="183" t="s">
        <v>11</v>
      </c>
      <c r="E2568" s="1282"/>
      <c r="F2568" s="550">
        <f t="shared" si="287"/>
        <v>0</v>
      </c>
    </row>
    <row r="2569" spans="1:6" x14ac:dyDescent="0.3">
      <c r="A2569" s="440" t="s">
        <v>1006</v>
      </c>
      <c r="B2569" s="885" t="s">
        <v>1062</v>
      </c>
      <c r="C2569" s="16">
        <v>12</v>
      </c>
      <c r="D2569" s="183" t="s">
        <v>10</v>
      </c>
      <c r="E2569" s="1282"/>
      <c r="F2569" s="550">
        <f t="shared" si="287"/>
        <v>0</v>
      </c>
    </row>
    <row r="2570" spans="1:6" x14ac:dyDescent="0.3">
      <c r="A2570" s="440" t="s">
        <v>1007</v>
      </c>
      <c r="B2570" s="885" t="s">
        <v>1063</v>
      </c>
      <c r="C2570" s="16">
        <v>6</v>
      </c>
      <c r="D2570" s="183" t="s">
        <v>10</v>
      </c>
      <c r="E2570" s="1282"/>
      <c r="F2570" s="550">
        <f t="shared" si="287"/>
        <v>0</v>
      </c>
    </row>
    <row r="2571" spans="1:6" x14ac:dyDescent="0.3">
      <c r="A2571" s="373" t="s">
        <v>1008</v>
      </c>
      <c r="B2571" s="17" t="s">
        <v>1064</v>
      </c>
      <c r="C2571" s="154">
        <v>0.24</v>
      </c>
      <c r="D2571" s="133" t="s">
        <v>8</v>
      </c>
      <c r="E2571" s="1282"/>
      <c r="F2571" s="550">
        <f t="shared" si="287"/>
        <v>0</v>
      </c>
    </row>
    <row r="2572" spans="1:6" x14ac:dyDescent="0.3">
      <c r="A2572" s="373" t="s">
        <v>1009</v>
      </c>
      <c r="B2572" s="17" t="s">
        <v>164</v>
      </c>
      <c r="C2572" s="154">
        <v>11.88</v>
      </c>
      <c r="D2572" s="133" t="s">
        <v>8</v>
      </c>
      <c r="E2572" s="1282"/>
      <c r="F2572" s="550">
        <f t="shared" si="287"/>
        <v>0</v>
      </c>
    </row>
    <row r="2573" spans="1:6" x14ac:dyDescent="0.3">
      <c r="A2573" s="440" t="s">
        <v>1010</v>
      </c>
      <c r="B2573" s="17" t="s">
        <v>998</v>
      </c>
      <c r="C2573" s="16">
        <v>11.28</v>
      </c>
      <c r="D2573" s="183" t="s">
        <v>8</v>
      </c>
      <c r="E2573" s="1282"/>
      <c r="F2573" s="550">
        <f t="shared" si="287"/>
        <v>0</v>
      </c>
    </row>
    <row r="2574" spans="1:6" x14ac:dyDescent="0.3">
      <c r="A2574" s="373" t="s">
        <v>1011</v>
      </c>
      <c r="B2574" s="838" t="s">
        <v>1000</v>
      </c>
      <c r="C2574" s="154">
        <v>0.72</v>
      </c>
      <c r="D2574" s="133" t="s">
        <v>8</v>
      </c>
      <c r="E2574" s="1282"/>
      <c r="F2574" s="550">
        <f t="shared" si="287"/>
        <v>0</v>
      </c>
    </row>
    <row r="2575" spans="1:6" x14ac:dyDescent="0.3">
      <c r="A2575" s="440" t="s">
        <v>1012</v>
      </c>
      <c r="B2575" s="885" t="s">
        <v>1002</v>
      </c>
      <c r="C2575" s="16">
        <v>3</v>
      </c>
      <c r="D2575" s="183" t="s">
        <v>10</v>
      </c>
      <c r="E2575" s="1282"/>
      <c r="F2575" s="550">
        <f t="shared" si="287"/>
        <v>0</v>
      </c>
    </row>
    <row r="2576" spans="1:6" x14ac:dyDescent="0.3">
      <c r="A2576" s="537"/>
      <c r="B2576" s="17"/>
      <c r="C2576" s="154"/>
      <c r="D2576" s="298"/>
      <c r="E2576" s="1364"/>
      <c r="F2576" s="550"/>
    </row>
    <row r="2577" spans="1:6" x14ac:dyDescent="0.3">
      <c r="A2577" s="395">
        <v>9</v>
      </c>
      <c r="B2577" s="136" t="s">
        <v>1065</v>
      </c>
      <c r="C2577" s="154"/>
      <c r="D2577" s="298"/>
      <c r="E2577" s="1364"/>
      <c r="F2577" s="550"/>
    </row>
    <row r="2578" spans="1:6" x14ac:dyDescent="0.3">
      <c r="A2578" s="537">
        <v>8.1</v>
      </c>
      <c r="B2578" s="433" t="s">
        <v>1066</v>
      </c>
      <c r="C2578" s="154">
        <v>1</v>
      </c>
      <c r="D2578" s="298" t="s">
        <v>10</v>
      </c>
      <c r="E2578" s="1282"/>
      <c r="F2578" s="550">
        <f>ROUND(E2578*C2578,2)</f>
        <v>0</v>
      </c>
    </row>
    <row r="2579" spans="1:6" x14ac:dyDescent="0.3">
      <c r="A2579" s="537"/>
      <c r="B2579" s="433"/>
      <c r="C2579" s="154"/>
      <c r="D2579" s="298"/>
      <c r="E2579" s="1282"/>
      <c r="F2579" s="550"/>
    </row>
    <row r="2580" spans="1:6" x14ac:dyDescent="0.3">
      <c r="A2580" s="63">
        <v>10</v>
      </c>
      <c r="B2580" s="136" t="s">
        <v>260</v>
      </c>
      <c r="C2580" s="665"/>
      <c r="D2580" s="666"/>
      <c r="E2580" s="1369"/>
      <c r="F2580" s="550"/>
    </row>
    <row r="2581" spans="1:6" x14ac:dyDescent="0.3">
      <c r="A2581" s="892">
        <f>A2580+0.1</f>
        <v>10.1</v>
      </c>
      <c r="B2581" s="17" t="s">
        <v>650</v>
      </c>
      <c r="C2581" s="665">
        <v>147</v>
      </c>
      <c r="D2581" s="666" t="s">
        <v>10</v>
      </c>
      <c r="E2581" s="1369"/>
      <c r="F2581" s="550">
        <f>ROUND(C2581*E2581,2)</f>
        <v>0</v>
      </c>
    </row>
    <row r="2582" spans="1:6" x14ac:dyDescent="0.3">
      <c r="A2582" s="296"/>
      <c r="B2582" s="433"/>
      <c r="C2582" s="131"/>
      <c r="D2582" s="365"/>
      <c r="E2582" s="47"/>
      <c r="F2582" s="893"/>
    </row>
    <row r="2583" spans="1:6" ht="52.8" x14ac:dyDescent="0.3">
      <c r="A2583" s="63">
        <v>12</v>
      </c>
      <c r="B2583" s="894" t="s">
        <v>1013</v>
      </c>
      <c r="C2583" s="154">
        <v>12708.73</v>
      </c>
      <c r="D2583" s="895" t="s">
        <v>11</v>
      </c>
      <c r="E2583" s="1396"/>
      <c r="F2583" s="550">
        <f>ROUND(E2583*C2583,2)</f>
        <v>0</v>
      </c>
    </row>
    <row r="2584" spans="1:6" x14ac:dyDescent="0.3">
      <c r="A2584" s="63"/>
      <c r="B2584" s="17"/>
      <c r="C2584" s="574"/>
      <c r="D2584" s="895"/>
      <c r="E2584" s="1407"/>
      <c r="F2584" s="550"/>
    </row>
    <row r="2585" spans="1:6" ht="26.4" x14ac:dyDescent="0.3">
      <c r="A2585" s="63">
        <f>A2583+1</f>
        <v>13</v>
      </c>
      <c r="B2585" s="136" t="s">
        <v>1014</v>
      </c>
      <c r="C2585" s="154">
        <v>12708.73</v>
      </c>
      <c r="D2585" s="895" t="s">
        <v>11</v>
      </c>
      <c r="E2585" s="1396"/>
      <c r="F2585" s="550">
        <f>ROUND(E2585*C2585,2)</f>
        <v>0</v>
      </c>
    </row>
    <row r="2586" spans="1:6" x14ac:dyDescent="0.3">
      <c r="A2586" s="105"/>
      <c r="B2586" s="896" t="s">
        <v>1069</v>
      </c>
      <c r="C2586" s="897"/>
      <c r="D2586" s="898"/>
      <c r="E2586" s="1408"/>
      <c r="F2586" s="899">
        <f>SUM(F2518:F2585)</f>
        <v>0</v>
      </c>
    </row>
    <row r="2587" spans="1:6" x14ac:dyDescent="0.3">
      <c r="A2587" s="202"/>
      <c r="B2587" s="221"/>
      <c r="C2587" s="204"/>
      <c r="D2587" s="205"/>
      <c r="E2587" s="1290"/>
      <c r="F2587" s="206"/>
    </row>
    <row r="2588" spans="1:6" x14ac:dyDescent="0.3">
      <c r="A2588" s="76"/>
      <c r="B2588" s="900" t="s">
        <v>1532</v>
      </c>
      <c r="C2588" s="901"/>
      <c r="D2588" s="902"/>
      <c r="E2588" s="1409"/>
      <c r="F2588" s="903">
        <f>+F2586+F2516+F2395+F2330+F2307</f>
        <v>0</v>
      </c>
    </row>
    <row r="2589" spans="1:6" x14ac:dyDescent="0.3">
      <c r="A2589" s="202"/>
      <c r="B2589" s="221"/>
      <c r="C2589" s="204"/>
      <c r="D2589" s="205"/>
      <c r="E2589" s="1290"/>
      <c r="F2589" s="206"/>
    </row>
    <row r="2590" spans="1:6" ht="26.4" x14ac:dyDescent="0.3">
      <c r="A2590" s="500" t="s">
        <v>34</v>
      </c>
      <c r="B2590" s="456" t="s">
        <v>1079</v>
      </c>
      <c r="C2590" s="204"/>
      <c r="D2590" s="205"/>
      <c r="E2590" s="1290"/>
      <c r="F2590" s="206"/>
    </row>
    <row r="2591" spans="1:6" x14ac:dyDescent="0.3">
      <c r="A2591" s="202"/>
      <c r="B2591" s="221"/>
      <c r="C2591" s="204"/>
      <c r="D2591" s="205"/>
      <c r="E2591" s="1290"/>
      <c r="F2591" s="206"/>
    </row>
    <row r="2592" spans="1:6" x14ac:dyDescent="0.3">
      <c r="A2592" s="500" t="s">
        <v>1081</v>
      </c>
      <c r="B2592" s="769" t="s">
        <v>1080</v>
      </c>
      <c r="C2592" s="204"/>
      <c r="D2592" s="205"/>
      <c r="E2592" s="1290"/>
      <c r="F2592" s="206"/>
    </row>
    <row r="2593" spans="1:6" x14ac:dyDescent="0.3">
      <c r="A2593" s="202"/>
      <c r="B2593" s="221"/>
      <c r="C2593" s="204"/>
      <c r="D2593" s="205"/>
      <c r="E2593" s="1290"/>
      <c r="F2593" s="206"/>
    </row>
    <row r="2594" spans="1:6" x14ac:dyDescent="0.3">
      <c r="A2594" s="904">
        <v>1</v>
      </c>
      <c r="B2594" s="905" t="s">
        <v>16</v>
      </c>
      <c r="C2594" s="906"/>
      <c r="D2594" s="907"/>
      <c r="E2594" s="1410"/>
      <c r="F2594" s="909"/>
    </row>
    <row r="2595" spans="1:6" ht="15.6" x14ac:dyDescent="0.3">
      <c r="A2595" s="910">
        <f t="shared" ref="A2595:A2596" si="288">+A2594+0.1</f>
        <v>1.1000000000000001</v>
      </c>
      <c r="B2595" s="911" t="s">
        <v>1082</v>
      </c>
      <c r="C2595" s="906">
        <v>424.36</v>
      </c>
      <c r="D2595" s="912" t="s">
        <v>1576</v>
      </c>
      <c r="E2595" s="1411"/>
      <c r="F2595" s="439">
        <f t="shared" ref="F2595:F2596" si="289">ROUND(C2595*E2595,2)</f>
        <v>0</v>
      </c>
    </row>
    <row r="2596" spans="1:6" x14ac:dyDescent="0.3">
      <c r="A2596" s="910">
        <f t="shared" si="288"/>
        <v>1.2</v>
      </c>
      <c r="B2596" s="913" t="s">
        <v>1020</v>
      </c>
      <c r="C2596" s="906">
        <v>4</v>
      </c>
      <c r="D2596" s="914" t="s">
        <v>4</v>
      </c>
      <c r="E2596" s="1411"/>
      <c r="F2596" s="439">
        <f t="shared" si="289"/>
        <v>0</v>
      </c>
    </row>
    <row r="2597" spans="1:6" x14ac:dyDescent="0.3">
      <c r="A2597" s="373"/>
      <c r="B2597" s="386"/>
      <c r="C2597" s="906"/>
      <c r="D2597" s="907"/>
      <c r="E2597" s="1411"/>
      <c r="F2597" s="300">
        <f t="shared" ref="F2597:F2598" si="290">ROUND((C2597*E2597),2)</f>
        <v>0</v>
      </c>
    </row>
    <row r="2598" spans="1:6" x14ac:dyDescent="0.3">
      <c r="A2598" s="915">
        <v>2</v>
      </c>
      <c r="B2598" s="916" t="s">
        <v>7</v>
      </c>
      <c r="C2598" s="906"/>
      <c r="D2598" s="917"/>
      <c r="E2598" s="1411"/>
      <c r="F2598" s="300">
        <f t="shared" si="290"/>
        <v>0</v>
      </c>
    </row>
    <row r="2599" spans="1:6" ht="15.6" x14ac:dyDescent="0.3">
      <c r="A2599" s="918">
        <f>+A2598+0.1</f>
        <v>2.1</v>
      </c>
      <c r="B2599" s="17" t="s">
        <v>1083</v>
      </c>
      <c r="C2599" s="919">
        <v>332.27</v>
      </c>
      <c r="D2599" s="917" t="s">
        <v>962</v>
      </c>
      <c r="E2599" s="1411"/>
      <c r="F2599" s="439">
        <f t="shared" ref="F2599:F2601" si="291">ROUND(C2599*E2599,2)</f>
        <v>0</v>
      </c>
    </row>
    <row r="2600" spans="1:6" ht="26.4" x14ac:dyDescent="0.3">
      <c r="A2600" s="918">
        <f t="shared" ref="A2600" si="292">+A2599+0.1</f>
        <v>2.2000000000000002</v>
      </c>
      <c r="B2600" s="280" t="s">
        <v>1084</v>
      </c>
      <c r="C2600" s="919">
        <v>787.2</v>
      </c>
      <c r="D2600" s="917" t="s">
        <v>967</v>
      </c>
      <c r="E2600" s="1411"/>
      <c r="F2600" s="439">
        <f t="shared" si="291"/>
        <v>0</v>
      </c>
    </row>
    <row r="2601" spans="1:6" ht="26.4" x14ac:dyDescent="0.3">
      <c r="A2601" s="918">
        <f>+A2600+0.1</f>
        <v>2.2999999999999998</v>
      </c>
      <c r="B2601" s="920" t="s">
        <v>1085</v>
      </c>
      <c r="C2601" s="919">
        <v>787.2</v>
      </c>
      <c r="D2601" s="917" t="s">
        <v>965</v>
      </c>
      <c r="E2601" s="1411"/>
      <c r="F2601" s="439">
        <f t="shared" si="291"/>
        <v>0</v>
      </c>
    </row>
    <row r="2602" spans="1:6" ht="15.6" x14ac:dyDescent="0.3">
      <c r="A2602" s="918">
        <f>+A2601+0.1</f>
        <v>2.4</v>
      </c>
      <c r="B2602" s="921" t="s">
        <v>1086</v>
      </c>
      <c r="C2602" s="919">
        <v>398.72</v>
      </c>
      <c r="D2602" s="922" t="s">
        <v>967</v>
      </c>
      <c r="E2602" s="1411"/>
      <c r="F2602" s="439">
        <f>ROUND(C2602*E2602,2)</f>
        <v>0</v>
      </c>
    </row>
    <row r="2603" spans="1:6" x14ac:dyDescent="0.3">
      <c r="A2603" s="202"/>
      <c r="B2603" s="221"/>
      <c r="C2603" s="204"/>
      <c r="D2603" s="205"/>
      <c r="E2603" s="1290"/>
      <c r="F2603" s="206"/>
    </row>
    <row r="2604" spans="1:6" ht="15.6" x14ac:dyDescent="0.3">
      <c r="A2604" s="63">
        <v>3</v>
      </c>
      <c r="B2604" s="299" t="s">
        <v>1087</v>
      </c>
      <c r="C2604" s="906"/>
      <c r="D2604" s="907"/>
      <c r="E2604" s="1410"/>
      <c r="F2604" s="129">
        <f t="shared" ref="F2604" si="293">+ROUND(C2604*E2604,2)</f>
        <v>0</v>
      </c>
    </row>
    <row r="2605" spans="1:6" ht="15.6" x14ac:dyDescent="0.3">
      <c r="A2605" s="537">
        <f>+A2604+0.1</f>
        <v>3.1</v>
      </c>
      <c r="B2605" s="386" t="s">
        <v>1088</v>
      </c>
      <c r="C2605" s="906">
        <v>20.6</v>
      </c>
      <c r="D2605" s="917" t="s">
        <v>1577</v>
      </c>
      <c r="E2605" s="1292"/>
      <c r="F2605" s="439">
        <f t="shared" ref="F2605:F2614" si="294">ROUND(C2605*E2605,2)</f>
        <v>0</v>
      </c>
    </row>
    <row r="2606" spans="1:6" ht="15.6" x14ac:dyDescent="0.3">
      <c r="A2606" s="537">
        <f t="shared" ref="A2606:A2613" si="295">+A2605+0.1</f>
        <v>3.2</v>
      </c>
      <c r="B2606" s="386" t="s">
        <v>1089</v>
      </c>
      <c r="C2606" s="906">
        <v>0.96</v>
      </c>
      <c r="D2606" s="917" t="s">
        <v>1577</v>
      </c>
      <c r="E2606" s="1292"/>
      <c r="F2606" s="439">
        <f t="shared" si="294"/>
        <v>0</v>
      </c>
    </row>
    <row r="2607" spans="1:6" ht="15.6" x14ac:dyDescent="0.3">
      <c r="A2607" s="537">
        <f t="shared" si="295"/>
        <v>3.3</v>
      </c>
      <c r="B2607" s="386" t="s">
        <v>1090</v>
      </c>
      <c r="C2607" s="906">
        <v>15.9</v>
      </c>
      <c r="D2607" s="917" t="s">
        <v>1577</v>
      </c>
      <c r="E2607" s="1292"/>
      <c r="F2607" s="439">
        <f t="shared" si="294"/>
        <v>0</v>
      </c>
    </row>
    <row r="2608" spans="1:6" ht="15.6" x14ac:dyDescent="0.3">
      <c r="A2608" s="537">
        <f t="shared" si="295"/>
        <v>3.4</v>
      </c>
      <c r="B2608" s="386" t="s">
        <v>1091</v>
      </c>
      <c r="C2608" s="906">
        <v>41.05</v>
      </c>
      <c r="D2608" s="917" t="s">
        <v>1577</v>
      </c>
      <c r="E2608" s="1292"/>
      <c r="F2608" s="439">
        <f t="shared" si="294"/>
        <v>0</v>
      </c>
    </row>
    <row r="2609" spans="1:6" ht="15.6" x14ac:dyDescent="0.3">
      <c r="A2609" s="537">
        <f t="shared" si="295"/>
        <v>3.5</v>
      </c>
      <c r="B2609" s="386" t="s">
        <v>1092</v>
      </c>
      <c r="C2609" s="906">
        <v>4.03</v>
      </c>
      <c r="D2609" s="917" t="s">
        <v>1577</v>
      </c>
      <c r="E2609" s="1292"/>
      <c r="F2609" s="439">
        <f t="shared" si="294"/>
        <v>0</v>
      </c>
    </row>
    <row r="2610" spans="1:6" ht="15.6" x14ac:dyDescent="0.3">
      <c r="A2610" s="537">
        <f t="shared" si="295"/>
        <v>3.6</v>
      </c>
      <c r="B2610" s="386" t="s">
        <v>1093</v>
      </c>
      <c r="C2610" s="906">
        <v>1</v>
      </c>
      <c r="D2610" s="917" t="s">
        <v>1577</v>
      </c>
      <c r="E2610" s="1292"/>
      <c r="F2610" s="439">
        <f t="shared" si="294"/>
        <v>0</v>
      </c>
    </row>
    <row r="2611" spans="1:6" ht="15.6" x14ac:dyDescent="0.3">
      <c r="A2611" s="537">
        <f t="shared" si="295"/>
        <v>3.7</v>
      </c>
      <c r="B2611" s="386" t="s">
        <v>1094</v>
      </c>
      <c r="C2611" s="906">
        <v>5.03</v>
      </c>
      <c r="D2611" s="917" t="s">
        <v>1577</v>
      </c>
      <c r="E2611" s="1292"/>
      <c r="F2611" s="439">
        <f t="shared" si="294"/>
        <v>0</v>
      </c>
    </row>
    <row r="2612" spans="1:6" ht="15.6" x14ac:dyDescent="0.3">
      <c r="A2612" s="537">
        <f t="shared" si="295"/>
        <v>3.8</v>
      </c>
      <c r="B2612" s="923" t="s">
        <v>1095</v>
      </c>
      <c r="C2612" s="906">
        <v>22.31</v>
      </c>
      <c r="D2612" s="917" t="s">
        <v>1577</v>
      </c>
      <c r="E2612" s="1292"/>
      <c r="F2612" s="439">
        <f t="shared" si="294"/>
        <v>0</v>
      </c>
    </row>
    <row r="2613" spans="1:6" ht="15.6" x14ac:dyDescent="0.3">
      <c r="A2613" s="537">
        <f t="shared" si="295"/>
        <v>3.9</v>
      </c>
      <c r="B2613" s="17" t="s">
        <v>1096</v>
      </c>
      <c r="C2613" s="906">
        <v>0.2</v>
      </c>
      <c r="D2613" s="917" t="s">
        <v>1577</v>
      </c>
      <c r="E2613" s="1319"/>
      <c r="F2613" s="129">
        <f t="shared" si="294"/>
        <v>0</v>
      </c>
    </row>
    <row r="2614" spans="1:6" ht="15.6" x14ac:dyDescent="0.3">
      <c r="A2614" s="924">
        <v>3.1</v>
      </c>
      <c r="B2614" s="386" t="s">
        <v>1097</v>
      </c>
      <c r="C2614" s="906">
        <v>6.5</v>
      </c>
      <c r="D2614" s="917" t="s">
        <v>1577</v>
      </c>
      <c r="E2614" s="1292"/>
      <c r="F2614" s="129">
        <f t="shared" si="294"/>
        <v>0</v>
      </c>
    </row>
    <row r="2615" spans="1:6" x14ac:dyDescent="0.3">
      <c r="A2615" s="202"/>
      <c r="B2615" s="221"/>
      <c r="C2615" s="204"/>
      <c r="D2615" s="205"/>
      <c r="E2615" s="1290"/>
      <c r="F2615" s="206"/>
    </row>
    <row r="2616" spans="1:6" x14ac:dyDescent="0.3">
      <c r="A2616" s="63">
        <v>4</v>
      </c>
      <c r="B2616" s="299" t="s">
        <v>19</v>
      </c>
      <c r="C2616" s="906"/>
      <c r="D2616" s="907"/>
      <c r="E2616" s="1292"/>
      <c r="F2616" s="129">
        <f t="shared" ref="F2616" si="296">+ROUND(C2616*E2616,2)</f>
        <v>0</v>
      </c>
    </row>
    <row r="2617" spans="1:6" ht="15.6" x14ac:dyDescent="0.3">
      <c r="A2617" s="537">
        <f>+A2616+0.1</f>
        <v>4.0999999999999996</v>
      </c>
      <c r="B2617" s="386" t="s">
        <v>31</v>
      </c>
      <c r="C2617" s="906">
        <v>154.76</v>
      </c>
      <c r="D2617" s="912" t="s">
        <v>1576</v>
      </c>
      <c r="E2617" s="1292"/>
      <c r="F2617" s="129">
        <f t="shared" ref="F2617:F2621" si="297">ROUND(C2617*E2617,2)</f>
        <v>0</v>
      </c>
    </row>
    <row r="2618" spans="1:6" ht="15.6" x14ac:dyDescent="0.3">
      <c r="A2618" s="537">
        <f t="shared" ref="A2618:A2621" si="298">+A2617+0.1</f>
        <v>4.2</v>
      </c>
      <c r="B2618" s="386" t="s">
        <v>1098</v>
      </c>
      <c r="C2618" s="906">
        <v>140</v>
      </c>
      <c r="D2618" s="912" t="s">
        <v>1576</v>
      </c>
      <c r="E2618" s="1292"/>
      <c r="F2618" s="129">
        <f t="shared" si="297"/>
        <v>0</v>
      </c>
    </row>
    <row r="2619" spans="1:6" ht="15.6" x14ac:dyDescent="0.3">
      <c r="A2619" s="537">
        <f t="shared" si="298"/>
        <v>4.3</v>
      </c>
      <c r="B2619" s="386" t="s">
        <v>1099</v>
      </c>
      <c r="C2619" s="906">
        <v>100</v>
      </c>
      <c r="D2619" s="912" t="s">
        <v>1576</v>
      </c>
      <c r="E2619" s="1292"/>
      <c r="F2619" s="129">
        <f t="shared" si="297"/>
        <v>0</v>
      </c>
    </row>
    <row r="2620" spans="1:6" ht="15.6" x14ac:dyDescent="0.3">
      <c r="A2620" s="537">
        <f t="shared" si="298"/>
        <v>4.4000000000000004</v>
      </c>
      <c r="B2620" s="386" t="s">
        <v>162</v>
      </c>
      <c r="C2620" s="906">
        <v>82.11</v>
      </c>
      <c r="D2620" s="912" t="s">
        <v>1576</v>
      </c>
      <c r="E2620" s="15"/>
      <c r="F2620" s="129">
        <f t="shared" si="297"/>
        <v>0</v>
      </c>
    </row>
    <row r="2621" spans="1:6" x14ac:dyDescent="0.3">
      <c r="A2621" s="537">
        <f t="shared" si="298"/>
        <v>4.5</v>
      </c>
      <c r="B2621" s="386" t="s">
        <v>24</v>
      </c>
      <c r="C2621" s="906">
        <v>63</v>
      </c>
      <c r="D2621" s="907" t="s">
        <v>11</v>
      </c>
      <c r="E2621" s="1292"/>
      <c r="F2621" s="129">
        <f t="shared" si="297"/>
        <v>0</v>
      </c>
    </row>
    <row r="2622" spans="1:6" ht="15.6" x14ac:dyDescent="0.3">
      <c r="A2622" s="537">
        <f>+A2621+0.1</f>
        <v>4.5999999999999996</v>
      </c>
      <c r="B2622" s="17" t="s">
        <v>1100</v>
      </c>
      <c r="C2622" s="906">
        <v>82.11</v>
      </c>
      <c r="D2622" s="912" t="s">
        <v>1576</v>
      </c>
      <c r="E2622" s="1292"/>
      <c r="F2622" s="129">
        <f>ROUND(C2622*E2622,2)</f>
        <v>0</v>
      </c>
    </row>
    <row r="2623" spans="1:6" x14ac:dyDescent="0.3">
      <c r="A2623" s="202"/>
      <c r="B2623" s="221"/>
      <c r="C2623" s="204"/>
      <c r="D2623" s="205"/>
      <c r="E2623" s="1290"/>
      <c r="F2623" s="206"/>
    </row>
    <row r="2624" spans="1:6" x14ac:dyDescent="0.3">
      <c r="A2624" s="925">
        <v>5</v>
      </c>
      <c r="B2624" s="926" t="s">
        <v>186</v>
      </c>
      <c r="C2624" s="906"/>
      <c r="D2624" s="128"/>
      <c r="E2624" s="15"/>
      <c r="F2624" s="184"/>
    </row>
    <row r="2625" spans="1:6" x14ac:dyDescent="0.3">
      <c r="A2625" s="537">
        <f>+A2624+0.1</f>
        <v>5.0999999999999996</v>
      </c>
      <c r="B2625" s="278" t="s">
        <v>1101</v>
      </c>
      <c r="C2625" s="906">
        <v>6.84</v>
      </c>
      <c r="D2625" s="128" t="s">
        <v>143</v>
      </c>
      <c r="E2625" s="15"/>
      <c r="F2625" s="129">
        <f t="shared" ref="F2625:F2628" si="299">ROUND(C2625*E2625,2)</f>
        <v>0</v>
      </c>
    </row>
    <row r="2626" spans="1:6" x14ac:dyDescent="0.3">
      <c r="A2626" s="537">
        <f t="shared" ref="A2626" si="300">+A2625+0.1</f>
        <v>5.2</v>
      </c>
      <c r="B2626" s="278" t="s">
        <v>1102</v>
      </c>
      <c r="C2626" s="906">
        <v>476.87</v>
      </c>
      <c r="D2626" s="128" t="s">
        <v>9</v>
      </c>
      <c r="E2626" s="15"/>
      <c r="F2626" s="129">
        <f t="shared" si="299"/>
        <v>0</v>
      </c>
    </row>
    <row r="2627" spans="1:6" x14ac:dyDescent="0.3">
      <c r="A2627" s="296"/>
      <c r="B2627" s="278"/>
      <c r="C2627" s="906"/>
      <c r="D2627" s="128"/>
      <c r="E2627" s="15"/>
      <c r="F2627" s="184"/>
    </row>
    <row r="2628" spans="1:6" ht="39.6" x14ac:dyDescent="0.3">
      <c r="A2628" s="927">
        <f>+A2624+1</f>
        <v>6</v>
      </c>
      <c r="B2628" s="153" t="s">
        <v>1103</v>
      </c>
      <c r="C2628" s="906">
        <v>123.6</v>
      </c>
      <c r="D2628" s="298" t="s">
        <v>11</v>
      </c>
      <c r="E2628" s="1412"/>
      <c r="F2628" s="129">
        <f t="shared" si="299"/>
        <v>0</v>
      </c>
    </row>
    <row r="2629" spans="1:6" x14ac:dyDescent="0.3">
      <c r="A2629" s="925"/>
      <c r="B2629" s="397"/>
      <c r="C2629" s="906"/>
      <c r="D2629" s="128"/>
      <c r="E2629" s="15"/>
      <c r="F2629" s="184"/>
    </row>
    <row r="2630" spans="1:6" x14ac:dyDescent="0.3">
      <c r="A2630" s="63">
        <f>+A2628+1</f>
        <v>7</v>
      </c>
      <c r="B2630" s="299" t="s">
        <v>26</v>
      </c>
      <c r="C2630" s="906"/>
      <c r="D2630" s="907"/>
      <c r="E2630" s="1292"/>
      <c r="F2630" s="129">
        <f t="shared" ref="F2630" si="301">+ROUND(C2630*E2630,2)</f>
        <v>0</v>
      </c>
    </row>
    <row r="2631" spans="1:6" ht="26.4" x14ac:dyDescent="0.3">
      <c r="A2631" s="537">
        <v>7.1</v>
      </c>
      <c r="B2631" s="17" t="s">
        <v>1104</v>
      </c>
      <c r="C2631" s="906">
        <v>2</v>
      </c>
      <c r="D2631" s="928" t="s">
        <v>10</v>
      </c>
      <c r="E2631" s="1282"/>
      <c r="F2631" s="129">
        <f t="shared" ref="F2631:F2632" si="302">ROUND(C2631*E2631,2)</f>
        <v>0</v>
      </c>
    </row>
    <row r="2632" spans="1:6" x14ac:dyDescent="0.3">
      <c r="A2632" s="296">
        <f t="shared" ref="A2632:A2633" si="303">+A2631+0.1</f>
        <v>7.2</v>
      </c>
      <c r="B2632" s="278" t="s">
        <v>1105</v>
      </c>
      <c r="C2632" s="906">
        <v>1</v>
      </c>
      <c r="D2632" s="928" t="s">
        <v>10</v>
      </c>
      <c r="E2632" s="15"/>
      <c r="F2632" s="129">
        <f t="shared" si="302"/>
        <v>0</v>
      </c>
    </row>
    <row r="2633" spans="1:6" x14ac:dyDescent="0.3">
      <c r="A2633" s="296">
        <f t="shared" si="303"/>
        <v>7.3</v>
      </c>
      <c r="B2633" s="929" t="s">
        <v>1106</v>
      </c>
      <c r="C2633" s="906">
        <v>296.93</v>
      </c>
      <c r="D2633" s="128" t="s">
        <v>9</v>
      </c>
      <c r="E2633" s="1292"/>
      <c r="F2633" s="129">
        <f>ROUND(C2633*E2633,2)</f>
        <v>0</v>
      </c>
    </row>
    <row r="2634" spans="1:6" x14ac:dyDescent="0.3">
      <c r="A2634" s="537"/>
      <c r="B2634" s="386"/>
      <c r="C2634" s="906"/>
      <c r="D2634" s="907"/>
      <c r="E2634" s="1292"/>
      <c r="F2634" s="129"/>
    </row>
    <row r="2635" spans="1:6" ht="26.4" x14ac:dyDescent="0.3">
      <c r="A2635" s="394">
        <f>+A2630+1</f>
        <v>8</v>
      </c>
      <c r="B2635" s="294" t="s">
        <v>1107</v>
      </c>
      <c r="C2635" s="906"/>
      <c r="D2635" s="289"/>
      <c r="E2635" s="15"/>
      <c r="F2635" s="930"/>
    </row>
    <row r="2636" spans="1:6" x14ac:dyDescent="0.3">
      <c r="A2636" s="931">
        <f>+A2635+0.1</f>
        <v>8.1</v>
      </c>
      <c r="B2636" s="920" t="s">
        <v>1108</v>
      </c>
      <c r="C2636" s="906">
        <v>1</v>
      </c>
      <c r="D2636" s="128" t="s">
        <v>72</v>
      </c>
      <c r="E2636" s="15"/>
      <c r="F2636" s="184">
        <f>E2636*C2636</f>
        <v>0</v>
      </c>
    </row>
    <row r="2637" spans="1:6" x14ac:dyDescent="0.3">
      <c r="A2637" s="165">
        <f>+A2636+0.1</f>
        <v>8.1999999999999993</v>
      </c>
      <c r="B2637" s="280" t="s">
        <v>1109</v>
      </c>
      <c r="C2637" s="906">
        <v>5</v>
      </c>
      <c r="D2637" s="289" t="s">
        <v>11</v>
      </c>
      <c r="E2637" s="15"/>
      <c r="F2637" s="930">
        <f t="shared" ref="F2637:F2641" si="304">ROUND((+C2637*E2637),2)</f>
        <v>0</v>
      </c>
    </row>
    <row r="2638" spans="1:6" x14ac:dyDescent="0.3">
      <c r="A2638" s="373">
        <f t="shared" ref="A2638:A2641" si="305">+A2637+0.1</f>
        <v>8.3000000000000007</v>
      </c>
      <c r="B2638" s="278" t="s">
        <v>1110</v>
      </c>
      <c r="C2638" s="906">
        <v>2</v>
      </c>
      <c r="D2638" s="928" t="s">
        <v>10</v>
      </c>
      <c r="E2638" s="15"/>
      <c r="F2638" s="930">
        <f t="shared" si="304"/>
        <v>0</v>
      </c>
    </row>
    <row r="2639" spans="1:6" x14ac:dyDescent="0.3">
      <c r="A2639" s="373">
        <f t="shared" si="305"/>
        <v>8.4</v>
      </c>
      <c r="B2639" s="932" t="s">
        <v>1111</v>
      </c>
      <c r="C2639" s="906">
        <v>1</v>
      </c>
      <c r="D2639" s="928" t="s">
        <v>10</v>
      </c>
      <c r="E2639" s="15"/>
      <c r="F2639" s="930">
        <f t="shared" si="304"/>
        <v>0</v>
      </c>
    </row>
    <row r="2640" spans="1:6" x14ac:dyDescent="0.3">
      <c r="A2640" s="373">
        <f t="shared" si="305"/>
        <v>8.5</v>
      </c>
      <c r="B2640" s="933" t="s">
        <v>1112</v>
      </c>
      <c r="C2640" s="906">
        <v>3</v>
      </c>
      <c r="D2640" s="928" t="s">
        <v>10</v>
      </c>
      <c r="E2640" s="43"/>
      <c r="F2640" s="930">
        <f t="shared" si="304"/>
        <v>0</v>
      </c>
    </row>
    <row r="2641" spans="1:6" x14ac:dyDescent="0.3">
      <c r="A2641" s="377">
        <f t="shared" si="305"/>
        <v>8.6</v>
      </c>
      <c r="B2641" s="303" t="s">
        <v>1113</v>
      </c>
      <c r="C2641" s="934">
        <v>1</v>
      </c>
      <c r="D2641" s="935" t="s">
        <v>10</v>
      </c>
      <c r="E2641" s="1367"/>
      <c r="F2641" s="936">
        <f t="shared" si="304"/>
        <v>0</v>
      </c>
    </row>
    <row r="2642" spans="1:6" x14ac:dyDescent="0.3">
      <c r="A2642" s="202"/>
      <c r="B2642" s="221"/>
      <c r="C2642" s="204"/>
      <c r="D2642" s="205"/>
      <c r="E2642" s="1290"/>
      <c r="F2642" s="206"/>
    </row>
    <row r="2643" spans="1:6" x14ac:dyDescent="0.3">
      <c r="A2643" s="937">
        <f>+A2637+1</f>
        <v>9</v>
      </c>
      <c r="B2643" s="938" t="s">
        <v>1114</v>
      </c>
      <c r="C2643" s="906">
        <v>1</v>
      </c>
      <c r="D2643" s="928" t="s">
        <v>10</v>
      </c>
      <c r="E2643" s="1413"/>
      <c r="F2643" s="939">
        <f t="shared" ref="F2643" si="306">ROUND(C2643*E2643,2)</f>
        <v>0</v>
      </c>
    </row>
    <row r="2644" spans="1:6" x14ac:dyDescent="0.3">
      <c r="A2644" s="937"/>
      <c r="B2644" s="938"/>
      <c r="C2644" s="906"/>
      <c r="D2644" s="928"/>
      <c r="E2644" s="1413"/>
      <c r="F2644" s="939"/>
    </row>
    <row r="2645" spans="1:6" x14ac:dyDescent="0.3">
      <c r="A2645" s="937">
        <f>+A2643+1</f>
        <v>10</v>
      </c>
      <c r="B2645" s="278" t="s">
        <v>1115</v>
      </c>
      <c r="C2645" s="906">
        <v>1</v>
      </c>
      <c r="D2645" s="928" t="s">
        <v>10</v>
      </c>
      <c r="E2645" s="15"/>
      <c r="F2645" s="930">
        <f t="shared" ref="F2645:F2651" si="307">ROUND((+C2645*E2645),2)</f>
        <v>0</v>
      </c>
    </row>
    <row r="2646" spans="1:6" x14ac:dyDescent="0.3">
      <c r="A2646" s="937"/>
      <c r="B2646" s="278"/>
      <c r="C2646" s="906"/>
      <c r="D2646" s="928"/>
      <c r="E2646" s="15"/>
      <c r="F2646" s="930"/>
    </row>
    <row r="2647" spans="1:6" ht="28.8" x14ac:dyDescent="0.3">
      <c r="A2647" s="937">
        <f>+A2645+1</f>
        <v>11</v>
      </c>
      <c r="B2647" s="940" t="s">
        <v>1116</v>
      </c>
      <c r="C2647" s="906">
        <v>3</v>
      </c>
      <c r="D2647" s="928" t="s">
        <v>10</v>
      </c>
      <c r="E2647" s="1319"/>
      <c r="F2647" s="930">
        <f t="shared" si="307"/>
        <v>0</v>
      </c>
    </row>
    <row r="2648" spans="1:6" x14ac:dyDescent="0.3">
      <c r="A2648" s="937"/>
      <c r="B2648" s="940"/>
      <c r="C2648" s="906"/>
      <c r="D2648" s="928"/>
      <c r="E2648" s="1319"/>
      <c r="F2648" s="930"/>
    </row>
    <row r="2649" spans="1:6" x14ac:dyDescent="0.3">
      <c r="A2649" s="937">
        <f>+A2647+1</f>
        <v>12</v>
      </c>
      <c r="B2649" s="278" t="s">
        <v>1117</v>
      </c>
      <c r="C2649" s="906">
        <v>2</v>
      </c>
      <c r="D2649" s="928" t="s">
        <v>10</v>
      </c>
      <c r="E2649" s="15"/>
      <c r="F2649" s="930">
        <f t="shared" si="307"/>
        <v>0</v>
      </c>
    </row>
    <row r="2650" spans="1:6" x14ac:dyDescent="0.3">
      <c r="A2650" s="937"/>
      <c r="B2650" s="278"/>
      <c r="C2650" s="906"/>
      <c r="D2650" s="928"/>
      <c r="E2650" s="15"/>
      <c r="F2650" s="930"/>
    </row>
    <row r="2651" spans="1:6" x14ac:dyDescent="0.3">
      <c r="A2651" s="937">
        <f>+A2649+1</f>
        <v>13</v>
      </c>
      <c r="B2651" s="136" t="s">
        <v>1118</v>
      </c>
      <c r="C2651" s="906">
        <v>1</v>
      </c>
      <c r="D2651" s="928" t="s">
        <v>10</v>
      </c>
      <c r="E2651" s="1319"/>
      <c r="F2651" s="930">
        <f t="shared" si="307"/>
        <v>0</v>
      </c>
    </row>
    <row r="2652" spans="1:6" x14ac:dyDescent="0.3">
      <c r="A2652" s="165"/>
      <c r="B2652" s="17"/>
      <c r="C2652" s="906"/>
      <c r="D2652" s="941"/>
      <c r="E2652" s="1319"/>
      <c r="F2652" s="930"/>
    </row>
    <row r="2653" spans="1:6" x14ac:dyDescent="0.3">
      <c r="A2653" s="394">
        <f>+A2651+1</f>
        <v>14</v>
      </c>
      <c r="B2653" s="136" t="s">
        <v>1119</v>
      </c>
      <c r="C2653" s="906"/>
      <c r="D2653" s="289"/>
      <c r="E2653" s="1402"/>
      <c r="F2653" s="132"/>
    </row>
    <row r="2654" spans="1:6" x14ac:dyDescent="0.3">
      <c r="A2654" s="393">
        <v>14.1</v>
      </c>
      <c r="B2654" s="17" t="s">
        <v>1120</v>
      </c>
      <c r="C2654" s="906">
        <v>1</v>
      </c>
      <c r="D2654" s="941" t="s">
        <v>72</v>
      </c>
      <c r="E2654" s="1412"/>
      <c r="F2654" s="550">
        <f>ROUND(C2654*E2654,2)</f>
        <v>0</v>
      </c>
    </row>
    <row r="2655" spans="1:6" ht="26.4" x14ac:dyDescent="0.3">
      <c r="A2655" s="393">
        <v>14.2</v>
      </c>
      <c r="B2655" s="17" t="s">
        <v>1121</v>
      </c>
      <c r="C2655" s="906">
        <v>4</v>
      </c>
      <c r="D2655" s="941" t="s">
        <v>61</v>
      </c>
      <c r="E2655" s="1414"/>
      <c r="F2655" s="550">
        <f>ROUND(C2655*E2655,2)</f>
        <v>0</v>
      </c>
    </row>
    <row r="2656" spans="1:6" x14ac:dyDescent="0.3">
      <c r="A2656" s="942"/>
      <c r="B2656" s="885"/>
      <c r="C2656" s="943"/>
      <c r="D2656" s="944"/>
      <c r="E2656" s="1415"/>
      <c r="F2656" s="945"/>
    </row>
    <row r="2657" spans="1:6" x14ac:dyDescent="0.3">
      <c r="A2657" s="946">
        <f>+A2653+1</f>
        <v>15</v>
      </c>
      <c r="B2657" s="947" t="s">
        <v>1122</v>
      </c>
      <c r="C2657" s="948">
        <v>1</v>
      </c>
      <c r="D2657" s="928" t="s">
        <v>10</v>
      </c>
      <c r="E2657" s="1326"/>
      <c r="F2657" s="949">
        <f>ROUND((+C2657*E2657),2)</f>
        <v>0</v>
      </c>
    </row>
    <row r="2658" spans="1:6" x14ac:dyDescent="0.3">
      <c r="A2658" s="950"/>
      <c r="B2658" s="947"/>
      <c r="C2658" s="948"/>
      <c r="D2658" s="928"/>
      <c r="E2658" s="1326"/>
      <c r="F2658" s="949"/>
    </row>
    <row r="2659" spans="1:6" x14ac:dyDescent="0.3">
      <c r="A2659" s="946">
        <f>+A2657+1</f>
        <v>16</v>
      </c>
      <c r="B2659" s="951" t="s">
        <v>1123</v>
      </c>
      <c r="C2659" s="943">
        <v>1</v>
      </c>
      <c r="D2659" s="928" t="s">
        <v>10</v>
      </c>
      <c r="E2659" s="1416"/>
      <c r="F2659" s="949">
        <f>ROUND((+C2659*E2659),2)</f>
        <v>0</v>
      </c>
    </row>
    <row r="2660" spans="1:6" x14ac:dyDescent="0.3">
      <c r="A2660" s="952"/>
      <c r="B2660" s="953" t="s">
        <v>1124</v>
      </c>
      <c r="C2660" s="954"/>
      <c r="D2660" s="955"/>
      <c r="E2660" s="1417"/>
      <c r="F2660" s="956">
        <f>SUM(F2595:F2659)</f>
        <v>0</v>
      </c>
    </row>
    <row r="2661" spans="1:6" x14ac:dyDescent="0.3">
      <c r="A2661" s="202"/>
      <c r="B2661" s="221"/>
      <c r="C2661" s="204"/>
      <c r="D2661" s="205"/>
      <c r="E2661" s="1290"/>
      <c r="F2661" s="206"/>
    </row>
    <row r="2662" spans="1:6" x14ac:dyDescent="0.3">
      <c r="A2662" s="208" t="s">
        <v>1125</v>
      </c>
      <c r="B2662" s="294" t="s">
        <v>114</v>
      </c>
      <c r="C2662" s="204"/>
      <c r="D2662" s="205"/>
      <c r="E2662" s="1290"/>
      <c r="F2662" s="206"/>
    </row>
    <row r="2663" spans="1:6" x14ac:dyDescent="0.3">
      <c r="A2663" s="202"/>
      <c r="B2663" s="221"/>
      <c r="C2663" s="204"/>
      <c r="D2663" s="205"/>
      <c r="E2663" s="1290"/>
      <c r="F2663" s="206"/>
    </row>
    <row r="2664" spans="1:6" ht="15.6" x14ac:dyDescent="0.3">
      <c r="A2664" s="63">
        <v>1</v>
      </c>
      <c r="B2664" s="294" t="s">
        <v>1578</v>
      </c>
      <c r="C2664" s="948"/>
      <c r="D2664" s="917"/>
      <c r="E2664" s="1292"/>
      <c r="F2664" s="129">
        <f t="shared" ref="F2664:F2685" si="308">+ROUND(C2664*E2664,2)</f>
        <v>0</v>
      </c>
    </row>
    <row r="2665" spans="1:6" ht="15.6" x14ac:dyDescent="0.3">
      <c r="A2665" s="537">
        <f>+A2664+0.1</f>
        <v>1.1000000000000001</v>
      </c>
      <c r="B2665" s="386" t="s">
        <v>1126</v>
      </c>
      <c r="C2665" s="948">
        <v>2.38</v>
      </c>
      <c r="D2665" s="917" t="s">
        <v>1577</v>
      </c>
      <c r="E2665" s="1292"/>
      <c r="F2665" s="129">
        <f t="shared" si="308"/>
        <v>0</v>
      </c>
    </row>
    <row r="2666" spans="1:6" ht="15.6" x14ac:dyDescent="0.3">
      <c r="A2666" s="537">
        <f>+A2665+0.1</f>
        <v>1.2</v>
      </c>
      <c r="B2666" s="386" t="s">
        <v>1127</v>
      </c>
      <c r="C2666" s="948">
        <v>0.94</v>
      </c>
      <c r="D2666" s="917" t="s">
        <v>1577</v>
      </c>
      <c r="E2666" s="1292"/>
      <c r="F2666" s="129">
        <f t="shared" si="308"/>
        <v>0</v>
      </c>
    </row>
    <row r="2667" spans="1:6" x14ac:dyDescent="0.3">
      <c r="A2667" s="537"/>
      <c r="B2667" s="386"/>
      <c r="C2667" s="948"/>
      <c r="D2667" s="917"/>
      <c r="E2667" s="1292"/>
      <c r="F2667" s="129"/>
    </row>
    <row r="2668" spans="1:6" x14ac:dyDescent="0.3">
      <c r="A2668" s="63">
        <f>+A2664+1</f>
        <v>2</v>
      </c>
      <c r="B2668" s="294" t="s">
        <v>1128</v>
      </c>
      <c r="C2668" s="948"/>
      <c r="D2668" s="907"/>
      <c r="E2668" s="1292"/>
      <c r="F2668" s="129">
        <f t="shared" si="308"/>
        <v>0</v>
      </c>
    </row>
    <row r="2669" spans="1:6" ht="15.6" x14ac:dyDescent="0.3">
      <c r="A2669" s="537">
        <f>+A2668+0.1</f>
        <v>2.1</v>
      </c>
      <c r="B2669" s="17" t="s">
        <v>1129</v>
      </c>
      <c r="C2669" s="948">
        <v>58.44</v>
      </c>
      <c r="D2669" s="917" t="s">
        <v>1130</v>
      </c>
      <c r="E2669" s="1292"/>
      <c r="F2669" s="129">
        <f t="shared" si="308"/>
        <v>0</v>
      </c>
    </row>
    <row r="2670" spans="1:6" x14ac:dyDescent="0.3">
      <c r="A2670" s="537">
        <f>+A2669+0.1</f>
        <v>2.2000000000000002</v>
      </c>
      <c r="B2670" s="17" t="s">
        <v>1131</v>
      </c>
      <c r="C2670" s="948">
        <v>23.4</v>
      </c>
      <c r="D2670" s="907" t="s">
        <v>11</v>
      </c>
      <c r="E2670" s="1292"/>
      <c r="F2670" s="129">
        <f>+ROUND(C2670*E2670,2)</f>
        <v>0</v>
      </c>
    </row>
    <row r="2671" spans="1:6" x14ac:dyDescent="0.3">
      <c r="A2671" s="537"/>
      <c r="B2671" s="17"/>
      <c r="C2671" s="948"/>
      <c r="D2671" s="907"/>
      <c r="E2671" s="1292"/>
      <c r="F2671" s="129"/>
    </row>
    <row r="2672" spans="1:6" x14ac:dyDescent="0.3">
      <c r="A2672" s="63">
        <f>+A2668+1</f>
        <v>3</v>
      </c>
      <c r="B2672" s="294" t="s">
        <v>19</v>
      </c>
      <c r="C2672" s="948"/>
      <c r="D2672" s="907"/>
      <c r="E2672" s="1292"/>
      <c r="F2672" s="129">
        <f t="shared" si="308"/>
        <v>0</v>
      </c>
    </row>
    <row r="2673" spans="1:6" ht="15.6" x14ac:dyDescent="0.3">
      <c r="A2673" s="537">
        <f>+A2672+0.1</f>
        <v>3.1</v>
      </c>
      <c r="B2673" s="929" t="s">
        <v>30</v>
      </c>
      <c r="C2673" s="948">
        <v>75.099999999999994</v>
      </c>
      <c r="D2673" s="917" t="s">
        <v>1132</v>
      </c>
      <c r="E2673" s="1292"/>
      <c r="F2673" s="129">
        <f t="shared" si="308"/>
        <v>0</v>
      </c>
    </row>
    <row r="2674" spans="1:6" ht="15.6" x14ac:dyDescent="0.3">
      <c r="A2674" s="537">
        <f t="shared" ref="A2674:A2680" si="309">+A2673+0.1</f>
        <v>3.2</v>
      </c>
      <c r="B2674" s="17" t="s">
        <v>1133</v>
      </c>
      <c r="C2674" s="948">
        <v>96.82</v>
      </c>
      <c r="D2674" s="917" t="s">
        <v>1132</v>
      </c>
      <c r="E2674" s="1292"/>
      <c r="F2674" s="129">
        <f t="shared" si="308"/>
        <v>0</v>
      </c>
    </row>
    <row r="2675" spans="1:6" ht="15.6" x14ac:dyDescent="0.3">
      <c r="A2675" s="537">
        <f t="shared" si="309"/>
        <v>3.3</v>
      </c>
      <c r="B2675" s="17" t="s">
        <v>1134</v>
      </c>
      <c r="C2675" s="948">
        <v>27.04</v>
      </c>
      <c r="D2675" s="917" t="s">
        <v>1132</v>
      </c>
      <c r="E2675" s="1292"/>
      <c r="F2675" s="129">
        <f t="shared" si="308"/>
        <v>0</v>
      </c>
    </row>
    <row r="2676" spans="1:6" ht="15.6" x14ac:dyDescent="0.3">
      <c r="A2676" s="537">
        <f t="shared" si="309"/>
        <v>3.4</v>
      </c>
      <c r="B2676" s="17" t="s">
        <v>1135</v>
      </c>
      <c r="C2676" s="948">
        <v>36</v>
      </c>
      <c r="D2676" s="917" t="s">
        <v>1132</v>
      </c>
      <c r="E2676" s="15"/>
      <c r="F2676" s="129">
        <f t="shared" si="308"/>
        <v>0</v>
      </c>
    </row>
    <row r="2677" spans="1:6" ht="15.6" x14ac:dyDescent="0.3">
      <c r="A2677" s="537">
        <f t="shared" si="309"/>
        <v>3.5</v>
      </c>
      <c r="B2677" s="17" t="s">
        <v>1136</v>
      </c>
      <c r="C2677" s="948">
        <v>198.96</v>
      </c>
      <c r="D2677" s="917" t="s">
        <v>1132</v>
      </c>
      <c r="E2677" s="1292"/>
      <c r="F2677" s="129">
        <f t="shared" si="308"/>
        <v>0</v>
      </c>
    </row>
    <row r="2678" spans="1:6" x14ac:dyDescent="0.3">
      <c r="A2678" s="537">
        <f t="shared" si="309"/>
        <v>3.6</v>
      </c>
      <c r="B2678" s="929" t="s">
        <v>38</v>
      </c>
      <c r="C2678" s="948">
        <v>84.8</v>
      </c>
      <c r="D2678" s="907" t="s">
        <v>11</v>
      </c>
      <c r="E2678" s="1292"/>
      <c r="F2678" s="129">
        <f t="shared" si="308"/>
        <v>0</v>
      </c>
    </row>
    <row r="2679" spans="1:6" ht="15.6" x14ac:dyDescent="0.3">
      <c r="A2679" s="537">
        <f t="shared" si="309"/>
        <v>3.7</v>
      </c>
      <c r="B2679" s="17" t="s">
        <v>1137</v>
      </c>
      <c r="C2679" s="948">
        <v>27.19</v>
      </c>
      <c r="D2679" s="917" t="s">
        <v>1132</v>
      </c>
      <c r="E2679" s="1292"/>
      <c r="F2679" s="129">
        <f t="shared" si="308"/>
        <v>0</v>
      </c>
    </row>
    <row r="2680" spans="1:6" x14ac:dyDescent="0.3">
      <c r="A2680" s="537">
        <f t="shared" si="309"/>
        <v>3.8</v>
      </c>
      <c r="B2680" s="17" t="s">
        <v>39</v>
      </c>
      <c r="C2680" s="948">
        <v>23.4</v>
      </c>
      <c r="D2680" s="907" t="s">
        <v>11</v>
      </c>
      <c r="E2680" s="1292"/>
      <c r="F2680" s="129">
        <f t="shared" si="308"/>
        <v>0</v>
      </c>
    </row>
    <row r="2681" spans="1:6" x14ac:dyDescent="0.3">
      <c r="A2681" s="537"/>
      <c r="B2681" s="17"/>
      <c r="C2681" s="948"/>
      <c r="D2681" s="907"/>
      <c r="E2681" s="1292"/>
      <c r="F2681" s="129"/>
    </row>
    <row r="2682" spans="1:6" x14ac:dyDescent="0.3">
      <c r="A2682" s="63">
        <f>+A2672+1</f>
        <v>4</v>
      </c>
      <c r="B2682" s="136" t="s">
        <v>1138</v>
      </c>
      <c r="C2682" s="948"/>
      <c r="D2682" s="907"/>
      <c r="E2682" s="1292"/>
      <c r="F2682" s="129">
        <f t="shared" si="308"/>
        <v>0</v>
      </c>
    </row>
    <row r="2683" spans="1:6" x14ac:dyDescent="0.3">
      <c r="A2683" s="537">
        <f>+A2682+0.1</f>
        <v>4.0999999999999996</v>
      </c>
      <c r="B2683" s="17" t="s">
        <v>1139</v>
      </c>
      <c r="C2683" s="948">
        <v>1</v>
      </c>
      <c r="D2683" s="928" t="s">
        <v>10</v>
      </c>
      <c r="E2683" s="1292"/>
      <c r="F2683" s="129">
        <f t="shared" si="308"/>
        <v>0</v>
      </c>
    </row>
    <row r="2684" spans="1:6" ht="15.6" x14ac:dyDescent="0.3">
      <c r="A2684" s="537">
        <f>+A2683+0.1</f>
        <v>4.2</v>
      </c>
      <c r="B2684" s="17" t="s">
        <v>1140</v>
      </c>
      <c r="C2684" s="948">
        <v>30.99</v>
      </c>
      <c r="D2684" s="907" t="s">
        <v>1579</v>
      </c>
      <c r="E2684" s="1292"/>
      <c r="F2684" s="129">
        <f>+ROUND(C2684*E2684,2)</f>
        <v>0</v>
      </c>
    </row>
    <row r="2685" spans="1:6" x14ac:dyDescent="0.3">
      <c r="A2685" s="537"/>
      <c r="B2685" s="280"/>
      <c r="C2685" s="948"/>
      <c r="D2685" s="907"/>
      <c r="E2685" s="1292"/>
      <c r="F2685" s="129">
        <f t="shared" si="308"/>
        <v>0</v>
      </c>
    </row>
    <row r="2686" spans="1:6" x14ac:dyDescent="0.3">
      <c r="A2686" s="63">
        <f>+A2682+1</f>
        <v>5</v>
      </c>
      <c r="B2686" s="397" t="s">
        <v>40</v>
      </c>
      <c r="C2686" s="948"/>
      <c r="D2686" s="957"/>
      <c r="E2686" s="1418"/>
      <c r="F2686" s="959"/>
    </row>
    <row r="2687" spans="1:6" x14ac:dyDescent="0.3">
      <c r="A2687" s="537">
        <f>+A2686+0.1</f>
        <v>5.0999999999999996</v>
      </c>
      <c r="B2687" s="960" t="s">
        <v>1141</v>
      </c>
      <c r="C2687" s="948">
        <v>1</v>
      </c>
      <c r="D2687" s="928" t="s">
        <v>10</v>
      </c>
      <c r="E2687" s="1419"/>
      <c r="F2687" s="439">
        <f>E2687*C2687</f>
        <v>0</v>
      </c>
    </row>
    <row r="2688" spans="1:6" x14ac:dyDescent="0.3">
      <c r="A2688" s="537">
        <f t="shared" ref="A2688:A2690" si="310">+A2687+0.1</f>
        <v>5.2</v>
      </c>
      <c r="B2688" s="335" t="s">
        <v>297</v>
      </c>
      <c r="C2688" s="948">
        <v>4</v>
      </c>
      <c r="D2688" s="928" t="s">
        <v>10</v>
      </c>
      <c r="E2688" s="1420"/>
      <c r="F2688" s="959">
        <f>+C2688*E2688</f>
        <v>0</v>
      </c>
    </row>
    <row r="2689" spans="1:6" x14ac:dyDescent="0.3">
      <c r="A2689" s="537">
        <f t="shared" si="310"/>
        <v>5.3</v>
      </c>
      <c r="B2689" s="335" t="s">
        <v>1142</v>
      </c>
      <c r="C2689" s="948">
        <v>2</v>
      </c>
      <c r="D2689" s="928" t="s">
        <v>10</v>
      </c>
      <c r="E2689" s="1420"/>
      <c r="F2689" s="959">
        <f t="shared" ref="F2689:F2690" si="311">+C2689*E2689</f>
        <v>0</v>
      </c>
    </row>
    <row r="2690" spans="1:6" x14ac:dyDescent="0.3">
      <c r="A2690" s="537">
        <f t="shared" si="310"/>
        <v>5.4</v>
      </c>
      <c r="B2690" s="335" t="s">
        <v>741</v>
      </c>
      <c r="C2690" s="948">
        <v>1</v>
      </c>
      <c r="D2690" s="928" t="s">
        <v>10</v>
      </c>
      <c r="E2690" s="1420"/>
      <c r="F2690" s="959">
        <f t="shared" si="311"/>
        <v>0</v>
      </c>
    </row>
    <row r="2691" spans="1:6" x14ac:dyDescent="0.3">
      <c r="A2691" s="537"/>
      <c r="B2691" s="386"/>
      <c r="C2691" s="948"/>
      <c r="D2691" s="928" t="s">
        <v>10</v>
      </c>
      <c r="E2691" s="1292"/>
      <c r="F2691" s="129"/>
    </row>
    <row r="2692" spans="1:6" x14ac:dyDescent="0.3">
      <c r="A2692" s="961">
        <f>+A2686+1</f>
        <v>6</v>
      </c>
      <c r="B2692" s="951" t="s">
        <v>1123</v>
      </c>
      <c r="C2692" s="948">
        <v>1</v>
      </c>
      <c r="D2692" s="928" t="s">
        <v>10</v>
      </c>
      <c r="E2692" s="15"/>
      <c r="F2692" s="962">
        <f>ROUND(C2692*E2692,2)</f>
        <v>0</v>
      </c>
    </row>
    <row r="2693" spans="1:6" x14ac:dyDescent="0.3">
      <c r="A2693" s="952"/>
      <c r="B2693" s="953" t="s">
        <v>1143</v>
      </c>
      <c r="C2693" s="954"/>
      <c r="D2693" s="955"/>
      <c r="E2693" s="1417"/>
      <c r="F2693" s="956">
        <f>SUM(F2665:F2692)</f>
        <v>0</v>
      </c>
    </row>
    <row r="2694" spans="1:6" x14ac:dyDescent="0.3">
      <c r="A2694" s="202"/>
      <c r="B2694" s="221"/>
      <c r="C2694" s="204"/>
      <c r="D2694" s="205"/>
      <c r="E2694" s="1290"/>
      <c r="F2694" s="206"/>
    </row>
    <row r="2695" spans="1:6" x14ac:dyDescent="0.3">
      <c r="A2695" s="208" t="s">
        <v>1144</v>
      </c>
      <c r="B2695" s="963" t="s">
        <v>1145</v>
      </c>
      <c r="C2695" s="204"/>
      <c r="D2695" s="205"/>
      <c r="E2695" s="1290"/>
      <c r="F2695" s="206"/>
    </row>
    <row r="2696" spans="1:6" x14ac:dyDescent="0.3">
      <c r="A2696" s="202"/>
      <c r="B2696" s="221"/>
      <c r="C2696" s="204"/>
      <c r="D2696" s="205"/>
      <c r="E2696" s="1290"/>
      <c r="F2696" s="206"/>
    </row>
    <row r="2697" spans="1:6" x14ac:dyDescent="0.3">
      <c r="A2697" s="964">
        <v>1</v>
      </c>
      <c r="B2697" s="963" t="s">
        <v>658</v>
      </c>
      <c r="C2697" s="965"/>
      <c r="D2697" s="966"/>
      <c r="E2697" s="1421"/>
      <c r="F2697" s="795"/>
    </row>
    <row r="2698" spans="1:6" x14ac:dyDescent="0.3">
      <c r="A2698" s="967">
        <v>1.1000000000000001</v>
      </c>
      <c r="B2698" s="968" t="s">
        <v>13</v>
      </c>
      <c r="C2698" s="969">
        <v>1</v>
      </c>
      <c r="D2698" s="819" t="s">
        <v>10</v>
      </c>
      <c r="E2698" s="1422"/>
      <c r="F2698" s="795">
        <f>ROUND(C2698*E2698,2)</f>
        <v>0</v>
      </c>
    </row>
    <row r="2699" spans="1:6" x14ac:dyDescent="0.3">
      <c r="A2699" s="970"/>
      <c r="B2699" s="968"/>
      <c r="C2699" s="969"/>
      <c r="D2699" s="819"/>
      <c r="E2699" s="1423"/>
      <c r="F2699" s="795"/>
    </row>
    <row r="2700" spans="1:6" x14ac:dyDescent="0.3">
      <c r="A2700" s="964">
        <f>+A2697+1</f>
        <v>2</v>
      </c>
      <c r="B2700" s="971" t="s">
        <v>17</v>
      </c>
      <c r="C2700" s="972"/>
      <c r="D2700" s="973"/>
      <c r="E2700" s="1424"/>
      <c r="F2700" s="974"/>
    </row>
    <row r="2701" spans="1:6" x14ac:dyDescent="0.3">
      <c r="A2701" s="970">
        <v>2.1</v>
      </c>
      <c r="B2701" s="975" t="s">
        <v>1146</v>
      </c>
      <c r="C2701" s="972">
        <v>5.05</v>
      </c>
      <c r="D2701" s="819" t="s">
        <v>8</v>
      </c>
      <c r="E2701" s="1411"/>
      <c r="F2701" s="974">
        <f>ROUND(C2701*E2701,2)</f>
        <v>0</v>
      </c>
    </row>
    <row r="2702" spans="1:6" x14ac:dyDescent="0.3">
      <c r="A2702" s="976">
        <v>2.2000000000000002</v>
      </c>
      <c r="B2702" s="968" t="s">
        <v>1147</v>
      </c>
      <c r="C2702" s="972">
        <v>2.0699999999999998</v>
      </c>
      <c r="D2702" s="819" t="s">
        <v>6</v>
      </c>
      <c r="E2702" s="1424"/>
      <c r="F2702" s="974">
        <f t="shared" ref="F2702:F2703" si="312">ROUND(C2702*E2702,2)</f>
        <v>0</v>
      </c>
    </row>
    <row r="2703" spans="1:6" x14ac:dyDescent="0.3">
      <c r="A2703" s="977">
        <v>2.2999999999999998</v>
      </c>
      <c r="B2703" s="978" t="s">
        <v>1000</v>
      </c>
      <c r="C2703" s="979">
        <v>3.44</v>
      </c>
      <c r="D2703" s="980" t="s">
        <v>18</v>
      </c>
      <c r="E2703" s="1425"/>
      <c r="F2703" s="981">
        <f t="shared" si="312"/>
        <v>0</v>
      </c>
    </row>
    <row r="2704" spans="1:6" x14ac:dyDescent="0.3">
      <c r="A2704" s="967"/>
      <c r="B2704" s="968"/>
      <c r="C2704" s="969"/>
      <c r="D2704" s="819"/>
      <c r="E2704" s="1423"/>
      <c r="F2704" s="795"/>
    </row>
    <row r="2705" spans="1:6" x14ac:dyDescent="0.3">
      <c r="A2705" s="964">
        <f>+A2700+1</f>
        <v>3</v>
      </c>
      <c r="B2705" s="971" t="s">
        <v>1148</v>
      </c>
      <c r="C2705" s="969"/>
      <c r="D2705" s="819"/>
      <c r="E2705" s="1426"/>
      <c r="F2705" s="795"/>
    </row>
    <row r="2706" spans="1:6" x14ac:dyDescent="0.3">
      <c r="A2706" s="967">
        <v>3.1</v>
      </c>
      <c r="B2706" s="968" t="s">
        <v>1149</v>
      </c>
      <c r="C2706" s="972">
        <v>1.49</v>
      </c>
      <c r="D2706" s="819" t="s">
        <v>8</v>
      </c>
      <c r="E2706" s="1423"/>
      <c r="F2706" s="795">
        <f>ROUND(C2706*E2706,2)</f>
        <v>0</v>
      </c>
    </row>
    <row r="2707" spans="1:6" x14ac:dyDescent="0.3">
      <c r="A2707" s="967">
        <v>3.2</v>
      </c>
      <c r="B2707" s="968" t="s">
        <v>1150</v>
      </c>
      <c r="C2707" s="972">
        <v>0.38</v>
      </c>
      <c r="D2707" s="819" t="s">
        <v>8</v>
      </c>
      <c r="E2707" s="1423"/>
      <c r="F2707" s="795">
        <f t="shared" ref="F2707:F2713" si="313">ROUND(C2707*E2707,2)</f>
        <v>0</v>
      </c>
    </row>
    <row r="2708" spans="1:6" x14ac:dyDescent="0.3">
      <c r="A2708" s="967">
        <v>3.3</v>
      </c>
      <c r="B2708" s="968" t="s">
        <v>1151</v>
      </c>
      <c r="C2708" s="972">
        <v>0.38</v>
      </c>
      <c r="D2708" s="819" t="s">
        <v>8</v>
      </c>
      <c r="E2708" s="1423"/>
      <c r="F2708" s="795">
        <f t="shared" si="313"/>
        <v>0</v>
      </c>
    </row>
    <row r="2709" spans="1:6" x14ac:dyDescent="0.3">
      <c r="A2709" s="967">
        <v>3.4</v>
      </c>
      <c r="B2709" s="968" t="s">
        <v>1152</v>
      </c>
      <c r="C2709" s="972">
        <v>0.13</v>
      </c>
      <c r="D2709" s="819" t="s">
        <v>8</v>
      </c>
      <c r="E2709" s="1423"/>
      <c r="F2709" s="795">
        <f t="shared" si="313"/>
        <v>0</v>
      </c>
    </row>
    <row r="2710" spans="1:6" x14ac:dyDescent="0.3">
      <c r="A2710" s="967">
        <v>3.5</v>
      </c>
      <c r="B2710" s="968" t="s">
        <v>1153</v>
      </c>
      <c r="C2710" s="972">
        <v>0.08</v>
      </c>
      <c r="D2710" s="819" t="s">
        <v>8</v>
      </c>
      <c r="E2710" s="1398"/>
      <c r="F2710" s="795">
        <f t="shared" si="313"/>
        <v>0</v>
      </c>
    </row>
    <row r="2711" spans="1:6" x14ac:dyDescent="0.3">
      <c r="A2711" s="967">
        <v>3.6</v>
      </c>
      <c r="B2711" s="968" t="s">
        <v>1154</v>
      </c>
      <c r="C2711" s="972">
        <v>0.18</v>
      </c>
      <c r="D2711" s="819" t="s">
        <v>8</v>
      </c>
      <c r="E2711" s="1423"/>
      <c r="F2711" s="795">
        <f t="shared" si="313"/>
        <v>0</v>
      </c>
    </row>
    <row r="2712" spans="1:6" x14ac:dyDescent="0.3">
      <c r="A2712" s="967">
        <v>3.7</v>
      </c>
      <c r="B2712" s="17" t="s">
        <v>161</v>
      </c>
      <c r="C2712" s="972">
        <v>0.6</v>
      </c>
      <c r="D2712" s="819" t="s">
        <v>8</v>
      </c>
      <c r="E2712" s="1423"/>
      <c r="F2712" s="795">
        <f t="shared" si="313"/>
        <v>0</v>
      </c>
    </row>
    <row r="2713" spans="1:6" x14ac:dyDescent="0.3">
      <c r="A2713" s="967">
        <v>3.8</v>
      </c>
      <c r="B2713" s="968" t="s">
        <v>1155</v>
      </c>
      <c r="C2713" s="972">
        <v>1.1000000000000001</v>
      </c>
      <c r="D2713" s="819" t="s">
        <v>8</v>
      </c>
      <c r="E2713" s="1423"/>
      <c r="F2713" s="795">
        <f t="shared" si="313"/>
        <v>0</v>
      </c>
    </row>
    <row r="2714" spans="1:6" x14ac:dyDescent="0.3">
      <c r="A2714" s="967"/>
      <c r="B2714" s="968"/>
      <c r="C2714" s="969"/>
      <c r="D2714" s="819"/>
      <c r="E2714" s="1423"/>
      <c r="F2714" s="795"/>
    </row>
    <row r="2715" spans="1:6" x14ac:dyDescent="0.3">
      <c r="A2715" s="964">
        <v>4</v>
      </c>
      <c r="B2715" s="971" t="s">
        <v>1156</v>
      </c>
      <c r="C2715" s="969"/>
      <c r="D2715" s="819"/>
      <c r="E2715" s="1426"/>
      <c r="F2715" s="795"/>
    </row>
    <row r="2716" spans="1:6" x14ac:dyDescent="0.3">
      <c r="A2716" s="967">
        <v>4.0999999999999996</v>
      </c>
      <c r="B2716" s="784" t="s">
        <v>1157</v>
      </c>
      <c r="C2716" s="972">
        <v>5.4</v>
      </c>
      <c r="D2716" s="840" t="s">
        <v>9</v>
      </c>
      <c r="E2716" s="1423"/>
      <c r="F2716" s="795">
        <f t="shared" ref="F2716:F2717" si="314">ROUND(C2716*E2716,2)</f>
        <v>0</v>
      </c>
    </row>
    <row r="2717" spans="1:6" x14ac:dyDescent="0.3">
      <c r="A2717" s="967">
        <v>4.2</v>
      </c>
      <c r="B2717" s="784" t="s">
        <v>1158</v>
      </c>
      <c r="C2717" s="972">
        <v>23.88</v>
      </c>
      <c r="D2717" s="840" t="s">
        <v>9</v>
      </c>
      <c r="E2717" s="1423"/>
      <c r="F2717" s="795">
        <f t="shared" si="314"/>
        <v>0</v>
      </c>
    </row>
    <row r="2718" spans="1:6" x14ac:dyDescent="0.3">
      <c r="A2718" s="967"/>
      <c r="B2718" s="968"/>
      <c r="C2718" s="969"/>
      <c r="D2718" s="781"/>
      <c r="E2718" s="1423"/>
      <c r="F2718" s="795"/>
    </row>
    <row r="2719" spans="1:6" x14ac:dyDescent="0.3">
      <c r="A2719" s="964">
        <f>+A2715+1</f>
        <v>5</v>
      </c>
      <c r="B2719" s="971" t="s">
        <v>19</v>
      </c>
      <c r="C2719" s="969"/>
      <c r="D2719" s="781"/>
      <c r="E2719" s="1426"/>
      <c r="F2719" s="795"/>
    </row>
    <row r="2720" spans="1:6" x14ac:dyDescent="0.3">
      <c r="A2720" s="967">
        <v>5.0999999999999996</v>
      </c>
      <c r="B2720" s="968" t="s">
        <v>30</v>
      </c>
      <c r="C2720" s="972">
        <v>23.88</v>
      </c>
      <c r="D2720" s="840" t="s">
        <v>9</v>
      </c>
      <c r="E2720" s="1427"/>
      <c r="F2720" s="795">
        <f t="shared" ref="F2720:F2734" si="315">ROUND(C2720*E2720,2)</f>
        <v>0</v>
      </c>
    </row>
    <row r="2721" spans="1:6" x14ac:dyDescent="0.3">
      <c r="A2721" s="967">
        <v>5.2</v>
      </c>
      <c r="B2721" s="968" t="s">
        <v>31</v>
      </c>
      <c r="C2721" s="972">
        <v>23.88</v>
      </c>
      <c r="D2721" s="840" t="s">
        <v>9</v>
      </c>
      <c r="E2721" s="1427"/>
      <c r="F2721" s="795">
        <f t="shared" si="315"/>
        <v>0</v>
      </c>
    </row>
    <row r="2722" spans="1:6" x14ac:dyDescent="0.3">
      <c r="A2722" s="967">
        <v>5.3</v>
      </c>
      <c r="B2722" s="968" t="s">
        <v>162</v>
      </c>
      <c r="C2722" s="972">
        <v>6</v>
      </c>
      <c r="D2722" s="840" t="s">
        <v>9</v>
      </c>
      <c r="E2722" s="15"/>
      <c r="F2722" s="795">
        <f t="shared" si="315"/>
        <v>0</v>
      </c>
    </row>
    <row r="2723" spans="1:6" x14ac:dyDescent="0.3">
      <c r="A2723" s="967">
        <v>5.4</v>
      </c>
      <c r="B2723" s="968" t="s">
        <v>1159</v>
      </c>
      <c r="C2723" s="972">
        <v>53.76</v>
      </c>
      <c r="D2723" s="840" t="s">
        <v>9</v>
      </c>
      <c r="E2723" s="1413"/>
      <c r="F2723" s="795">
        <f t="shared" si="315"/>
        <v>0</v>
      </c>
    </row>
    <row r="2724" spans="1:6" x14ac:dyDescent="0.3">
      <c r="A2724" s="967">
        <v>5.5</v>
      </c>
      <c r="B2724" s="968" t="s">
        <v>24</v>
      </c>
      <c r="C2724" s="972">
        <v>61.37</v>
      </c>
      <c r="D2724" s="819" t="s">
        <v>11</v>
      </c>
      <c r="E2724" s="1292"/>
      <c r="F2724" s="795">
        <f t="shared" si="315"/>
        <v>0</v>
      </c>
    </row>
    <row r="2725" spans="1:6" x14ac:dyDescent="0.3">
      <c r="A2725" s="967">
        <v>5.6</v>
      </c>
      <c r="B2725" s="784" t="s">
        <v>35</v>
      </c>
      <c r="C2725" s="843">
        <v>10.6</v>
      </c>
      <c r="D2725" s="840" t="s">
        <v>11</v>
      </c>
      <c r="E2725" s="1427"/>
      <c r="F2725" s="795">
        <f t="shared" si="315"/>
        <v>0</v>
      </c>
    </row>
    <row r="2726" spans="1:6" x14ac:dyDescent="0.3">
      <c r="A2726" s="967">
        <v>5.7</v>
      </c>
      <c r="B2726" s="968" t="s">
        <v>1160</v>
      </c>
      <c r="C2726" s="972">
        <v>10</v>
      </c>
      <c r="D2726" s="819" t="s">
        <v>11</v>
      </c>
      <c r="E2726" s="1423"/>
      <c r="F2726" s="795">
        <f t="shared" si="315"/>
        <v>0</v>
      </c>
    </row>
    <row r="2727" spans="1:6" x14ac:dyDescent="0.3">
      <c r="A2727" s="967">
        <v>5.8</v>
      </c>
      <c r="B2727" s="784" t="s">
        <v>468</v>
      </c>
      <c r="C2727" s="972">
        <v>7.79</v>
      </c>
      <c r="D2727" s="819" t="s">
        <v>11</v>
      </c>
      <c r="E2727" s="1423"/>
      <c r="F2727" s="795">
        <f t="shared" si="315"/>
        <v>0</v>
      </c>
    </row>
    <row r="2728" spans="1:6" x14ac:dyDescent="0.3">
      <c r="A2728" s="967">
        <v>5.9</v>
      </c>
      <c r="B2728" s="784" t="s">
        <v>1161</v>
      </c>
      <c r="C2728" s="972">
        <v>10.84</v>
      </c>
      <c r="D2728" s="840" t="s">
        <v>9</v>
      </c>
      <c r="E2728" s="1423"/>
      <c r="F2728" s="795">
        <f t="shared" si="315"/>
        <v>0</v>
      </c>
    </row>
    <row r="2729" spans="1:6" x14ac:dyDescent="0.3">
      <c r="A2729" s="982">
        <v>5.0999999999999996</v>
      </c>
      <c r="B2729" s="983" t="s">
        <v>1162</v>
      </c>
      <c r="C2729" s="972">
        <v>84.79</v>
      </c>
      <c r="D2729" s="840" t="s">
        <v>9</v>
      </c>
      <c r="E2729" s="1427"/>
      <c r="F2729" s="795">
        <f t="shared" si="315"/>
        <v>0</v>
      </c>
    </row>
    <row r="2730" spans="1:6" x14ac:dyDescent="0.3">
      <c r="A2730" s="982">
        <v>5.1100000000000003</v>
      </c>
      <c r="B2730" s="968" t="s">
        <v>1163</v>
      </c>
      <c r="C2730" s="972">
        <v>84.79</v>
      </c>
      <c r="D2730" s="840" t="s">
        <v>9</v>
      </c>
      <c r="E2730" s="1427"/>
      <c r="F2730" s="795">
        <f t="shared" si="315"/>
        <v>0</v>
      </c>
    </row>
    <row r="2731" spans="1:6" x14ac:dyDescent="0.3">
      <c r="A2731" s="982">
        <v>5.12</v>
      </c>
      <c r="B2731" s="968" t="s">
        <v>1164</v>
      </c>
      <c r="C2731" s="972">
        <v>10.42</v>
      </c>
      <c r="D2731" s="840" t="s">
        <v>9</v>
      </c>
      <c r="E2731" s="1427"/>
      <c r="F2731" s="795">
        <f t="shared" si="315"/>
        <v>0</v>
      </c>
    </row>
    <row r="2732" spans="1:6" x14ac:dyDescent="0.3">
      <c r="A2732" s="982">
        <v>5.13</v>
      </c>
      <c r="B2732" s="784" t="s">
        <v>165</v>
      </c>
      <c r="C2732" s="972">
        <v>6</v>
      </c>
      <c r="D2732" s="840" t="s">
        <v>9</v>
      </c>
      <c r="E2732" s="1427"/>
      <c r="F2732" s="795">
        <f t="shared" si="315"/>
        <v>0</v>
      </c>
    </row>
    <row r="2733" spans="1:6" x14ac:dyDescent="0.3">
      <c r="A2733" s="967"/>
      <c r="B2733" s="806"/>
      <c r="C2733" s="969"/>
      <c r="D2733" s="781"/>
      <c r="E2733" s="1423"/>
      <c r="F2733" s="795">
        <f t="shared" si="315"/>
        <v>0</v>
      </c>
    </row>
    <row r="2734" spans="1:6" x14ac:dyDescent="0.3">
      <c r="A2734" s="964">
        <v>6</v>
      </c>
      <c r="B2734" s="806" t="s">
        <v>1165</v>
      </c>
      <c r="C2734" s="969">
        <v>8.9600000000000009</v>
      </c>
      <c r="D2734" s="840" t="s">
        <v>9</v>
      </c>
      <c r="E2734" s="1427"/>
      <c r="F2734" s="795">
        <f t="shared" si="315"/>
        <v>0</v>
      </c>
    </row>
    <row r="2735" spans="1:6" x14ac:dyDescent="0.3">
      <c r="A2735" s="967"/>
      <c r="B2735" s="968"/>
      <c r="C2735" s="969"/>
      <c r="D2735" s="840"/>
      <c r="E2735" s="1423"/>
      <c r="F2735" s="795"/>
    </row>
    <row r="2736" spans="1:6" x14ac:dyDescent="0.3">
      <c r="A2736" s="964">
        <f>+A2734+1</f>
        <v>7</v>
      </c>
      <c r="B2736" s="971" t="s">
        <v>1166</v>
      </c>
      <c r="C2736" s="969"/>
      <c r="D2736" s="819"/>
      <c r="E2736" s="1423"/>
      <c r="F2736" s="795">
        <f>ROUND(C2736*E2736,2)</f>
        <v>0</v>
      </c>
    </row>
    <row r="2737" spans="1:6" ht="26.4" x14ac:dyDescent="0.3">
      <c r="A2737" s="967">
        <v>7.1</v>
      </c>
      <c r="B2737" s="784" t="s">
        <v>1167</v>
      </c>
      <c r="C2737" s="969">
        <v>1</v>
      </c>
      <c r="D2737" s="819" t="s">
        <v>10</v>
      </c>
      <c r="E2737" s="1423"/>
      <c r="F2737" s="795">
        <f>ROUND(C2737*E2737,2)</f>
        <v>0</v>
      </c>
    </row>
    <row r="2738" spans="1:6" x14ac:dyDescent="0.3">
      <c r="A2738" s="967">
        <v>7.2</v>
      </c>
      <c r="B2738" s="784" t="s">
        <v>484</v>
      </c>
      <c r="C2738" s="984">
        <v>45.43</v>
      </c>
      <c r="D2738" s="781" t="s">
        <v>12</v>
      </c>
      <c r="E2738" s="15"/>
      <c r="F2738" s="795">
        <f>ROUND(C2738*E2738,2)</f>
        <v>0</v>
      </c>
    </row>
    <row r="2739" spans="1:6" x14ac:dyDescent="0.3">
      <c r="A2739" s="967">
        <v>7.3</v>
      </c>
      <c r="B2739" s="784" t="s">
        <v>1168</v>
      </c>
      <c r="C2739" s="984">
        <v>18.079999999999998</v>
      </c>
      <c r="D2739" s="781" t="s">
        <v>12</v>
      </c>
      <c r="E2739" s="15"/>
      <c r="F2739" s="795">
        <f>ROUND(C2739*E2739,2)</f>
        <v>0</v>
      </c>
    </row>
    <row r="2740" spans="1:6" x14ac:dyDescent="0.3">
      <c r="A2740" s="967">
        <v>7.4</v>
      </c>
      <c r="B2740" s="784" t="s">
        <v>1169</v>
      </c>
      <c r="C2740" s="356">
        <v>23.25</v>
      </c>
      <c r="D2740" s="781" t="s">
        <v>12</v>
      </c>
      <c r="E2740" s="1423"/>
      <c r="F2740" s="795">
        <f>ROUND(C2740*E2740,2)</f>
        <v>0</v>
      </c>
    </row>
    <row r="2741" spans="1:6" x14ac:dyDescent="0.3">
      <c r="A2741" s="967"/>
      <c r="B2741" s="784"/>
      <c r="C2741" s="356"/>
      <c r="D2741" s="781"/>
      <c r="E2741" s="1423"/>
      <c r="F2741" s="795">
        <f t="shared" ref="F2741:F2755" si="316">ROUND(C2741*E2741,2)</f>
        <v>0</v>
      </c>
    </row>
    <row r="2742" spans="1:6" x14ac:dyDescent="0.3">
      <c r="A2742" s="964">
        <v>8</v>
      </c>
      <c r="B2742" s="985" t="s">
        <v>159</v>
      </c>
      <c r="C2742" s="784"/>
      <c r="D2742" s="356"/>
      <c r="E2742" s="1426"/>
      <c r="F2742" s="795">
        <f t="shared" si="316"/>
        <v>0</v>
      </c>
    </row>
    <row r="2743" spans="1:6" x14ac:dyDescent="0.3">
      <c r="A2743" s="967">
        <f>+A2742+0.1</f>
        <v>8.1</v>
      </c>
      <c r="B2743" s="968" t="s">
        <v>96</v>
      </c>
      <c r="C2743" s="798">
        <v>1</v>
      </c>
      <c r="D2743" s="819" t="s">
        <v>10</v>
      </c>
      <c r="E2743" s="1423"/>
      <c r="F2743" s="795">
        <f t="shared" si="316"/>
        <v>0</v>
      </c>
    </row>
    <row r="2744" spans="1:6" x14ac:dyDescent="0.3">
      <c r="A2744" s="967">
        <f t="shared" ref="A2744:A2751" si="317">+A2743+0.1</f>
        <v>8.1999999999999993</v>
      </c>
      <c r="B2744" s="968" t="s">
        <v>97</v>
      </c>
      <c r="C2744" s="798">
        <v>1</v>
      </c>
      <c r="D2744" s="819" t="s">
        <v>10</v>
      </c>
      <c r="E2744" s="1423"/>
      <c r="F2744" s="795">
        <f t="shared" si="316"/>
        <v>0</v>
      </c>
    </row>
    <row r="2745" spans="1:6" x14ac:dyDescent="0.3">
      <c r="A2745" s="967">
        <f t="shared" si="317"/>
        <v>8.3000000000000007</v>
      </c>
      <c r="B2745" s="968" t="s">
        <v>98</v>
      </c>
      <c r="C2745" s="798">
        <v>1</v>
      </c>
      <c r="D2745" s="819" t="s">
        <v>10</v>
      </c>
      <c r="E2745" s="1423"/>
      <c r="F2745" s="795">
        <f t="shared" si="316"/>
        <v>0</v>
      </c>
    </row>
    <row r="2746" spans="1:6" x14ac:dyDescent="0.3">
      <c r="A2746" s="967">
        <f t="shared" si="317"/>
        <v>8.4</v>
      </c>
      <c r="B2746" s="968" t="s">
        <v>181</v>
      </c>
      <c r="C2746" s="798">
        <v>1</v>
      </c>
      <c r="D2746" s="819" t="s">
        <v>10</v>
      </c>
      <c r="E2746" s="1423"/>
      <c r="F2746" s="795">
        <f t="shared" si="316"/>
        <v>0</v>
      </c>
    </row>
    <row r="2747" spans="1:6" x14ac:dyDescent="0.3">
      <c r="A2747" s="967">
        <f t="shared" si="317"/>
        <v>8.5</v>
      </c>
      <c r="B2747" s="968" t="s">
        <v>99</v>
      </c>
      <c r="C2747" s="798">
        <v>1</v>
      </c>
      <c r="D2747" s="819" t="s">
        <v>10</v>
      </c>
      <c r="E2747" s="1423"/>
      <c r="F2747" s="795">
        <f t="shared" si="316"/>
        <v>0</v>
      </c>
    </row>
    <row r="2748" spans="1:6" x14ac:dyDescent="0.3">
      <c r="A2748" s="967">
        <f t="shared" si="317"/>
        <v>8.6</v>
      </c>
      <c r="B2748" s="968" t="s">
        <v>90</v>
      </c>
      <c r="C2748" s="798">
        <v>1</v>
      </c>
      <c r="D2748" s="819" t="s">
        <v>10</v>
      </c>
      <c r="E2748" s="1423"/>
      <c r="F2748" s="795">
        <f t="shared" si="316"/>
        <v>0</v>
      </c>
    </row>
    <row r="2749" spans="1:6" x14ac:dyDescent="0.3">
      <c r="A2749" s="967">
        <f t="shared" si="317"/>
        <v>8.6999999999999993</v>
      </c>
      <c r="B2749" s="784" t="s">
        <v>113</v>
      </c>
      <c r="C2749" s="798">
        <v>1</v>
      </c>
      <c r="D2749" s="986" t="s">
        <v>72</v>
      </c>
      <c r="E2749" s="1423"/>
      <c r="F2749" s="795">
        <f t="shared" si="316"/>
        <v>0</v>
      </c>
    </row>
    <row r="2750" spans="1:6" x14ac:dyDescent="0.3">
      <c r="A2750" s="967">
        <f t="shared" si="317"/>
        <v>8.8000000000000007</v>
      </c>
      <c r="B2750" s="784" t="s">
        <v>1170</v>
      </c>
      <c r="C2750" s="798">
        <v>1</v>
      </c>
      <c r="D2750" s="986" t="s">
        <v>10</v>
      </c>
      <c r="E2750" s="1423"/>
      <c r="F2750" s="795">
        <f t="shared" si="316"/>
        <v>0</v>
      </c>
    </row>
    <row r="2751" spans="1:6" x14ac:dyDescent="0.3">
      <c r="A2751" s="967">
        <f t="shared" si="317"/>
        <v>8.9</v>
      </c>
      <c r="B2751" s="356" t="s">
        <v>1171</v>
      </c>
      <c r="C2751" s="798">
        <v>1</v>
      </c>
      <c r="D2751" s="986" t="s">
        <v>10</v>
      </c>
      <c r="E2751" s="1423"/>
      <c r="F2751" s="795">
        <f t="shared" si="316"/>
        <v>0</v>
      </c>
    </row>
    <row r="2752" spans="1:6" x14ac:dyDescent="0.3">
      <c r="A2752" s="982">
        <v>8.1</v>
      </c>
      <c r="B2752" s="968" t="s">
        <v>1172</v>
      </c>
      <c r="C2752" s="798">
        <v>1</v>
      </c>
      <c r="D2752" s="819" t="s">
        <v>10</v>
      </c>
      <c r="E2752" s="1423"/>
      <c r="F2752" s="795">
        <f t="shared" si="316"/>
        <v>0</v>
      </c>
    </row>
    <row r="2753" spans="1:6" x14ac:dyDescent="0.3">
      <c r="A2753" s="982">
        <v>8.11</v>
      </c>
      <c r="B2753" s="968" t="s">
        <v>1173</v>
      </c>
      <c r="C2753" s="798">
        <v>1</v>
      </c>
      <c r="D2753" s="819" t="s">
        <v>10</v>
      </c>
      <c r="E2753" s="1428"/>
      <c r="F2753" s="795">
        <f t="shared" si="316"/>
        <v>0</v>
      </c>
    </row>
    <row r="2754" spans="1:6" x14ac:dyDescent="0.3">
      <c r="A2754" s="982">
        <v>8.1199999999999992</v>
      </c>
      <c r="B2754" s="968" t="s">
        <v>1174</v>
      </c>
      <c r="C2754" s="798">
        <v>1</v>
      </c>
      <c r="D2754" s="819" t="s">
        <v>72</v>
      </c>
      <c r="E2754" s="1423"/>
      <c r="F2754" s="795">
        <f t="shared" si="316"/>
        <v>0</v>
      </c>
    </row>
    <row r="2755" spans="1:6" x14ac:dyDescent="0.3">
      <c r="A2755" s="982">
        <v>8.1300000000000008</v>
      </c>
      <c r="B2755" s="968" t="s">
        <v>113</v>
      </c>
      <c r="C2755" s="972">
        <v>1</v>
      </c>
      <c r="D2755" s="987" t="s">
        <v>72</v>
      </c>
      <c r="E2755" s="1424"/>
      <c r="F2755" s="795">
        <f t="shared" si="316"/>
        <v>0</v>
      </c>
    </row>
    <row r="2756" spans="1:6" x14ac:dyDescent="0.3">
      <c r="A2756" s="967"/>
      <c r="B2756" s="968"/>
      <c r="C2756" s="798"/>
      <c r="D2756" s="781"/>
      <c r="E2756" s="1429"/>
      <c r="F2756" s="988"/>
    </row>
    <row r="2757" spans="1:6" x14ac:dyDescent="0.3">
      <c r="A2757" s="964">
        <f>+A2742+1</f>
        <v>9</v>
      </c>
      <c r="B2757" s="971" t="s">
        <v>1175</v>
      </c>
      <c r="C2757" s="984"/>
      <c r="D2757" s="819"/>
      <c r="E2757" s="1426"/>
      <c r="F2757" s="795"/>
    </row>
    <row r="2758" spans="1:6" x14ac:dyDescent="0.3">
      <c r="A2758" s="967">
        <v>9.1</v>
      </c>
      <c r="B2758" s="968" t="s">
        <v>1176</v>
      </c>
      <c r="C2758" s="984">
        <v>6</v>
      </c>
      <c r="D2758" s="819" t="s">
        <v>10</v>
      </c>
      <c r="E2758" s="1430"/>
      <c r="F2758" s="974">
        <f t="shared" ref="F2758:F2761" si="318">ROUND(C2758*E2758,2)</f>
        <v>0</v>
      </c>
    </row>
    <row r="2759" spans="1:6" x14ac:dyDescent="0.3">
      <c r="A2759" s="967">
        <v>9.1999999999999993</v>
      </c>
      <c r="B2759" s="968" t="s">
        <v>1177</v>
      </c>
      <c r="C2759" s="984">
        <v>3</v>
      </c>
      <c r="D2759" s="819" t="s">
        <v>10</v>
      </c>
      <c r="E2759" s="15"/>
      <c r="F2759" s="974">
        <f t="shared" si="318"/>
        <v>0</v>
      </c>
    </row>
    <row r="2760" spans="1:6" x14ac:dyDescent="0.3">
      <c r="A2760" s="967">
        <v>9.3000000000000007</v>
      </c>
      <c r="B2760" s="968" t="s">
        <v>167</v>
      </c>
      <c r="C2760" s="984">
        <v>3</v>
      </c>
      <c r="D2760" s="819" t="s">
        <v>10</v>
      </c>
      <c r="E2760" s="1430"/>
      <c r="F2760" s="974">
        <f t="shared" si="318"/>
        <v>0</v>
      </c>
    </row>
    <row r="2761" spans="1:6" x14ac:dyDescent="0.3">
      <c r="A2761" s="967">
        <v>9.4</v>
      </c>
      <c r="B2761" s="280" t="s">
        <v>1178</v>
      </c>
      <c r="C2761" s="989">
        <v>1</v>
      </c>
      <c r="D2761" s="128" t="s">
        <v>10</v>
      </c>
      <c r="E2761" s="1430"/>
      <c r="F2761" s="974">
        <f t="shared" si="318"/>
        <v>0</v>
      </c>
    </row>
    <row r="2762" spans="1:6" x14ac:dyDescent="0.3">
      <c r="A2762" s="990"/>
      <c r="B2762" s="975"/>
      <c r="C2762" s="553"/>
      <c r="D2762" s="991"/>
      <c r="E2762" s="1413"/>
      <c r="F2762" s="992"/>
    </row>
    <row r="2763" spans="1:6" x14ac:dyDescent="0.3">
      <c r="A2763" s="993">
        <f>+A2757+1</f>
        <v>10</v>
      </c>
      <c r="B2763" s="947" t="s">
        <v>1122</v>
      </c>
      <c r="C2763" s="994">
        <v>1</v>
      </c>
      <c r="D2763" s="995" t="s">
        <v>10</v>
      </c>
      <c r="E2763" s="1431"/>
      <c r="F2763" s="68">
        <f t="shared" ref="F2763" si="319">ROUND(E2763*C2763,2)</f>
        <v>0</v>
      </c>
    </row>
    <row r="2764" spans="1:6" x14ac:dyDescent="0.3">
      <c r="A2764" s="996"/>
      <c r="B2764" s="947"/>
      <c r="C2764" s="994"/>
      <c r="D2764" s="995"/>
      <c r="E2764" s="1431"/>
      <c r="F2764" s="68"/>
    </row>
    <row r="2765" spans="1:6" x14ac:dyDescent="0.3">
      <c r="A2765" s="997">
        <f>+A2763+1</f>
        <v>11</v>
      </c>
      <c r="B2765" s="951" t="s">
        <v>1123</v>
      </c>
      <c r="C2765" s="998">
        <v>1</v>
      </c>
      <c r="D2765" s="995" t="s">
        <v>10</v>
      </c>
      <c r="E2765" s="15"/>
      <c r="F2765" s="962">
        <f>ROUND(C2765*E2765,2)</f>
        <v>0</v>
      </c>
    </row>
    <row r="2766" spans="1:6" x14ac:dyDescent="0.3">
      <c r="A2766" s="999"/>
      <c r="B2766" s="1000" t="s">
        <v>1179</v>
      </c>
      <c r="C2766" s="1001"/>
      <c r="D2766" s="1002"/>
      <c r="E2766" s="1432"/>
      <c r="F2766" s="1003">
        <f>SUM(F2697:F2765)</f>
        <v>0</v>
      </c>
    </row>
    <row r="2767" spans="1:6" x14ac:dyDescent="0.3">
      <c r="A2767" s="202"/>
      <c r="B2767" s="221"/>
      <c r="C2767" s="204"/>
      <c r="D2767" s="205"/>
      <c r="E2767" s="1290"/>
      <c r="F2767" s="206"/>
    </row>
    <row r="2768" spans="1:6" x14ac:dyDescent="0.3">
      <c r="A2768" s="1004" t="s">
        <v>1190</v>
      </c>
      <c r="B2768" s="1005" t="s">
        <v>1180</v>
      </c>
      <c r="C2768" s="958"/>
      <c r="D2768" s="1006"/>
      <c r="E2768" s="1418"/>
      <c r="F2768" s="1007"/>
    </row>
    <row r="2769" spans="1:6" x14ac:dyDescent="0.3">
      <c r="A2769" s="1008"/>
      <c r="B2769" s="1009"/>
      <c r="C2769" s="958"/>
      <c r="D2769" s="1006"/>
      <c r="E2769" s="1418"/>
      <c r="F2769" s="1007"/>
    </row>
    <row r="2770" spans="1:6" x14ac:dyDescent="0.3">
      <c r="A2770" s="538" t="s">
        <v>3</v>
      </c>
      <c r="B2770" s="1009" t="s">
        <v>884</v>
      </c>
      <c r="C2770" s="958"/>
      <c r="D2770" s="1006"/>
      <c r="E2770" s="1418"/>
      <c r="F2770" s="1007"/>
    </row>
    <row r="2771" spans="1:6" x14ac:dyDescent="0.3">
      <c r="A2771" s="1010">
        <v>1</v>
      </c>
      <c r="B2771" s="335" t="s">
        <v>1181</v>
      </c>
      <c r="C2771" s="1011">
        <v>1</v>
      </c>
      <c r="D2771" s="928" t="s">
        <v>10</v>
      </c>
      <c r="E2771" s="1433"/>
      <c r="F2771" s="962">
        <f t="shared" ref="F2771:F2782" si="320">ROUND(C2771*E2771,2)</f>
        <v>0</v>
      </c>
    </row>
    <row r="2772" spans="1:6" x14ac:dyDescent="0.3">
      <c r="A2772" s="1010">
        <v>2</v>
      </c>
      <c r="B2772" s="335" t="s">
        <v>1182</v>
      </c>
      <c r="C2772" s="1011">
        <v>1</v>
      </c>
      <c r="D2772" s="928" t="s">
        <v>10</v>
      </c>
      <c r="E2772" s="1433"/>
      <c r="F2772" s="962">
        <f t="shared" si="320"/>
        <v>0</v>
      </c>
    </row>
    <row r="2773" spans="1:6" x14ac:dyDescent="0.3">
      <c r="A2773" s="1010">
        <v>3</v>
      </c>
      <c r="B2773" s="335" t="s">
        <v>56</v>
      </c>
      <c r="C2773" s="1012">
        <v>1</v>
      </c>
      <c r="D2773" s="928" t="s">
        <v>10</v>
      </c>
      <c r="E2773" s="1283"/>
      <c r="F2773" s="962">
        <f t="shared" si="320"/>
        <v>0</v>
      </c>
    </row>
    <row r="2774" spans="1:6" x14ac:dyDescent="0.3">
      <c r="A2774" s="1010">
        <v>4</v>
      </c>
      <c r="B2774" s="335" t="s">
        <v>55</v>
      </c>
      <c r="C2774" s="1011">
        <v>1</v>
      </c>
      <c r="D2774" s="928" t="s">
        <v>10</v>
      </c>
      <c r="E2774" s="1433"/>
      <c r="F2774" s="962">
        <f t="shared" si="320"/>
        <v>0</v>
      </c>
    </row>
    <row r="2775" spans="1:6" x14ac:dyDescent="0.3">
      <c r="A2775" s="1010">
        <v>5</v>
      </c>
      <c r="B2775" s="335" t="s">
        <v>1183</v>
      </c>
      <c r="C2775" s="1011">
        <v>1</v>
      </c>
      <c r="D2775" s="928" t="s">
        <v>10</v>
      </c>
      <c r="E2775" s="1433"/>
      <c r="F2775" s="962">
        <f t="shared" si="320"/>
        <v>0</v>
      </c>
    </row>
    <row r="2776" spans="1:6" x14ac:dyDescent="0.3">
      <c r="A2776" s="1010">
        <v>6</v>
      </c>
      <c r="B2776" s="335" t="s">
        <v>169</v>
      </c>
      <c r="C2776" s="1011">
        <v>1</v>
      </c>
      <c r="D2776" s="928" t="s">
        <v>10</v>
      </c>
      <c r="E2776" s="1433"/>
      <c r="F2776" s="962">
        <f t="shared" si="320"/>
        <v>0</v>
      </c>
    </row>
    <row r="2777" spans="1:6" x14ac:dyDescent="0.3">
      <c r="A2777" s="1010">
        <v>7</v>
      </c>
      <c r="B2777" s="335" t="s">
        <v>83</v>
      </c>
      <c r="C2777" s="1013">
        <v>5</v>
      </c>
      <c r="D2777" s="957" t="s">
        <v>11</v>
      </c>
      <c r="E2777" s="1434"/>
      <c r="F2777" s="962">
        <f t="shared" si="320"/>
        <v>0</v>
      </c>
    </row>
    <row r="2778" spans="1:6" x14ac:dyDescent="0.3">
      <c r="A2778" s="1010">
        <v>8</v>
      </c>
      <c r="B2778" s="335" t="s">
        <v>1184</v>
      </c>
      <c r="C2778" s="1012">
        <v>1</v>
      </c>
      <c r="D2778" s="928" t="s">
        <v>10</v>
      </c>
      <c r="E2778" s="1283"/>
      <c r="F2778" s="962">
        <f t="shared" si="320"/>
        <v>0</v>
      </c>
    </row>
    <row r="2779" spans="1:6" x14ac:dyDescent="0.3">
      <c r="A2779" s="1010">
        <v>9</v>
      </c>
      <c r="B2779" s="681" t="s">
        <v>1185</v>
      </c>
      <c r="C2779" s="1014">
        <v>1</v>
      </c>
      <c r="D2779" s="928" t="s">
        <v>10</v>
      </c>
      <c r="E2779" s="1435"/>
      <c r="F2779" s="962">
        <f t="shared" si="320"/>
        <v>0</v>
      </c>
    </row>
    <row r="2780" spans="1:6" x14ac:dyDescent="0.3">
      <c r="A2780" s="1010">
        <v>10</v>
      </c>
      <c r="B2780" s="287" t="s">
        <v>1186</v>
      </c>
      <c r="C2780" s="1013">
        <v>1</v>
      </c>
      <c r="D2780" s="928" t="s">
        <v>10</v>
      </c>
      <c r="E2780" s="1436"/>
      <c r="F2780" s="962">
        <f t="shared" si="320"/>
        <v>0</v>
      </c>
    </row>
    <row r="2781" spans="1:6" x14ac:dyDescent="0.3">
      <c r="A2781" s="1010">
        <v>11</v>
      </c>
      <c r="B2781" s="335" t="s">
        <v>1187</v>
      </c>
      <c r="C2781" s="1012">
        <v>1</v>
      </c>
      <c r="D2781" s="928" t="s">
        <v>10</v>
      </c>
      <c r="E2781" s="1437"/>
      <c r="F2781" s="962">
        <f t="shared" si="320"/>
        <v>0</v>
      </c>
    </row>
    <row r="2782" spans="1:6" x14ac:dyDescent="0.3">
      <c r="A2782" s="1010">
        <v>12</v>
      </c>
      <c r="B2782" s="358" t="s">
        <v>1188</v>
      </c>
      <c r="C2782" s="1015">
        <v>1</v>
      </c>
      <c r="D2782" s="928" t="s">
        <v>10</v>
      </c>
      <c r="E2782" s="1420"/>
      <c r="F2782" s="962">
        <f t="shared" si="320"/>
        <v>0</v>
      </c>
    </row>
    <row r="2783" spans="1:6" x14ac:dyDescent="0.3">
      <c r="A2783" s="1016"/>
      <c r="B2783" s="1017" t="s">
        <v>1189</v>
      </c>
      <c r="C2783" s="1018"/>
      <c r="D2783" s="1019"/>
      <c r="E2783" s="1438"/>
      <c r="F2783" s="1020">
        <f>SUM(F2770:F2782)</f>
        <v>0</v>
      </c>
    </row>
    <row r="2784" spans="1:6" x14ac:dyDescent="0.3">
      <c r="A2784" s="202"/>
      <c r="B2784" s="221"/>
      <c r="C2784" s="204"/>
      <c r="D2784" s="205"/>
      <c r="E2784" s="1290"/>
      <c r="F2784" s="206"/>
    </row>
    <row r="2785" spans="1:6" ht="26.4" x14ac:dyDescent="0.3">
      <c r="A2785" s="538" t="s">
        <v>15</v>
      </c>
      <c r="B2785" s="1005" t="s">
        <v>1191</v>
      </c>
      <c r="C2785" s="1021"/>
      <c r="D2785" s="1022"/>
      <c r="E2785" s="1439"/>
      <c r="F2785" s="959"/>
    </row>
    <row r="2786" spans="1:6" ht="66" x14ac:dyDescent="0.3">
      <c r="A2786" s="445">
        <v>1</v>
      </c>
      <c r="B2786" s="681" t="s">
        <v>1192</v>
      </c>
      <c r="C2786" s="1015">
        <v>3</v>
      </c>
      <c r="D2786" s="157" t="s">
        <v>11</v>
      </c>
      <c r="E2786" s="1292"/>
      <c r="F2786" s="962">
        <f t="shared" ref="F2786:F2796" si="321">ROUND(C2786*E2786,2)</f>
        <v>0</v>
      </c>
    </row>
    <row r="2787" spans="1:6" ht="66" x14ac:dyDescent="0.3">
      <c r="A2787" s="445">
        <v>2</v>
      </c>
      <c r="B2787" s="681" t="s">
        <v>1193</v>
      </c>
      <c r="C2787" s="1015">
        <v>2</v>
      </c>
      <c r="D2787" s="157" t="s">
        <v>11</v>
      </c>
      <c r="E2787" s="1292"/>
      <c r="F2787" s="962">
        <f t="shared" si="321"/>
        <v>0</v>
      </c>
    </row>
    <row r="2788" spans="1:6" ht="52.8" x14ac:dyDescent="0.3">
      <c r="A2788" s="445">
        <v>3</v>
      </c>
      <c r="B2788" s="681" t="s">
        <v>1194</v>
      </c>
      <c r="C2788" s="1015">
        <v>5</v>
      </c>
      <c r="D2788" s="157" t="s">
        <v>11</v>
      </c>
      <c r="E2788" s="1292"/>
      <c r="F2788" s="962">
        <f t="shared" si="321"/>
        <v>0</v>
      </c>
    </row>
    <row r="2789" spans="1:6" ht="52.8" x14ac:dyDescent="0.3">
      <c r="A2789" s="445">
        <v>4</v>
      </c>
      <c r="B2789" s="681" t="s">
        <v>1195</v>
      </c>
      <c r="C2789" s="1015">
        <v>3.5</v>
      </c>
      <c r="D2789" s="157" t="s">
        <v>11</v>
      </c>
      <c r="E2789" s="1292"/>
      <c r="F2789" s="962">
        <f t="shared" si="321"/>
        <v>0</v>
      </c>
    </row>
    <row r="2790" spans="1:6" ht="52.8" x14ac:dyDescent="0.3">
      <c r="A2790" s="445">
        <v>5</v>
      </c>
      <c r="B2790" s="681" t="s">
        <v>1196</v>
      </c>
      <c r="C2790" s="1015">
        <v>4</v>
      </c>
      <c r="D2790" s="157" t="s">
        <v>11</v>
      </c>
      <c r="E2790" s="1292"/>
      <c r="F2790" s="962">
        <f t="shared" si="321"/>
        <v>0</v>
      </c>
    </row>
    <row r="2791" spans="1:6" ht="52.8" x14ac:dyDescent="0.3">
      <c r="A2791" s="445">
        <v>6</v>
      </c>
      <c r="B2791" s="681" t="s">
        <v>1197</v>
      </c>
      <c r="C2791" s="1015">
        <v>5</v>
      </c>
      <c r="D2791" s="157" t="s">
        <v>11</v>
      </c>
      <c r="E2791" s="1292"/>
      <c r="F2791" s="962">
        <f t="shared" si="321"/>
        <v>0</v>
      </c>
    </row>
    <row r="2792" spans="1:6" ht="52.8" x14ac:dyDescent="0.3">
      <c r="A2792" s="445">
        <v>7</v>
      </c>
      <c r="B2792" s="681" t="s">
        <v>1198</v>
      </c>
      <c r="C2792" s="1015">
        <v>5</v>
      </c>
      <c r="D2792" s="157" t="s">
        <v>11</v>
      </c>
      <c r="E2792" s="1292"/>
      <c r="F2792" s="962">
        <f t="shared" si="321"/>
        <v>0</v>
      </c>
    </row>
    <row r="2793" spans="1:6" ht="39.6" x14ac:dyDescent="0.3">
      <c r="A2793" s="445">
        <v>8</v>
      </c>
      <c r="B2793" s="681" t="s">
        <v>1199</v>
      </c>
      <c r="C2793" s="1015">
        <v>5</v>
      </c>
      <c r="D2793" s="157" t="s">
        <v>11</v>
      </c>
      <c r="E2793" s="1292"/>
      <c r="F2793" s="962">
        <f t="shared" si="321"/>
        <v>0</v>
      </c>
    </row>
    <row r="2794" spans="1:6" ht="39.6" x14ac:dyDescent="0.3">
      <c r="A2794" s="445">
        <v>9</v>
      </c>
      <c r="B2794" s="681" t="s">
        <v>1200</v>
      </c>
      <c r="C2794" s="1015">
        <v>7</v>
      </c>
      <c r="D2794" s="157" t="s">
        <v>11</v>
      </c>
      <c r="E2794" s="1292"/>
      <c r="F2794" s="962">
        <f t="shared" si="321"/>
        <v>0</v>
      </c>
    </row>
    <row r="2795" spans="1:6" ht="39.6" x14ac:dyDescent="0.3">
      <c r="A2795" s="445">
        <v>10</v>
      </c>
      <c r="B2795" s="681" t="s">
        <v>1201</v>
      </c>
      <c r="C2795" s="1015">
        <v>55</v>
      </c>
      <c r="D2795" s="157" t="s">
        <v>11</v>
      </c>
      <c r="E2795" s="1292"/>
      <c r="F2795" s="962">
        <f t="shared" si="321"/>
        <v>0</v>
      </c>
    </row>
    <row r="2796" spans="1:6" ht="39.6" x14ac:dyDescent="0.3">
      <c r="A2796" s="445">
        <v>11</v>
      </c>
      <c r="B2796" s="681" t="s">
        <v>1202</v>
      </c>
      <c r="C2796" s="1015">
        <v>50</v>
      </c>
      <c r="D2796" s="157" t="s">
        <v>11</v>
      </c>
      <c r="E2796" s="1292"/>
      <c r="F2796" s="962">
        <f t="shared" si="321"/>
        <v>0</v>
      </c>
    </row>
    <row r="2797" spans="1:6" x14ac:dyDescent="0.3">
      <c r="A2797" s="445"/>
      <c r="B2797" s="681"/>
      <c r="C2797" s="1015"/>
      <c r="D2797" s="157"/>
      <c r="E2797" s="1292"/>
      <c r="F2797" s="962"/>
    </row>
    <row r="2798" spans="1:6" x14ac:dyDescent="0.3">
      <c r="A2798" s="538">
        <v>2</v>
      </c>
      <c r="B2798" s="1009" t="s">
        <v>1203</v>
      </c>
      <c r="C2798" s="1023"/>
      <c r="D2798" s="957"/>
      <c r="E2798" s="1420"/>
      <c r="F2798" s="439">
        <f t="shared" ref="F2798" si="322">E2798*C2798</f>
        <v>0</v>
      </c>
    </row>
    <row r="2799" spans="1:6" x14ac:dyDescent="0.3">
      <c r="A2799" s="1024">
        <f>+A2798+0.1</f>
        <v>2.1</v>
      </c>
      <c r="B2799" s="358" t="s">
        <v>1204</v>
      </c>
      <c r="C2799" s="1023">
        <v>1</v>
      </c>
      <c r="D2799" s="365" t="s">
        <v>36</v>
      </c>
      <c r="E2799" s="1420"/>
      <c r="F2799" s="962">
        <f t="shared" ref="F2799:F2801" si="323">ROUND(C2799*E2799,2)</f>
        <v>0</v>
      </c>
    </row>
    <row r="2800" spans="1:6" x14ac:dyDescent="0.3">
      <c r="A2800" s="1025">
        <f t="shared" ref="A2800:A2801" si="324">+A2799+0.1</f>
        <v>2.2000000000000002</v>
      </c>
      <c r="B2800" s="1026" t="s">
        <v>1205</v>
      </c>
      <c r="C2800" s="1027">
        <v>1</v>
      </c>
      <c r="D2800" s="659" t="s">
        <v>36</v>
      </c>
      <c r="E2800" s="1440"/>
      <c r="F2800" s="1028">
        <f t="shared" si="323"/>
        <v>0</v>
      </c>
    </row>
    <row r="2801" spans="1:6" x14ac:dyDescent="0.3">
      <c r="A2801" s="1024">
        <f t="shared" si="324"/>
        <v>2.2999999999999998</v>
      </c>
      <c r="B2801" s="358" t="s">
        <v>1206</v>
      </c>
      <c r="C2801" s="353">
        <v>12</v>
      </c>
      <c r="D2801" s="157" t="s">
        <v>77</v>
      </c>
      <c r="E2801" s="1420"/>
      <c r="F2801" s="962">
        <f t="shared" si="323"/>
        <v>0</v>
      </c>
    </row>
    <row r="2802" spans="1:6" x14ac:dyDescent="0.3">
      <c r="A2802" s="1029"/>
      <c r="B2802" s="1030" t="s">
        <v>28</v>
      </c>
      <c r="C2802" s="1031"/>
      <c r="D2802" s="1032"/>
      <c r="E2802" s="1441"/>
      <c r="F2802" s="1033">
        <f>SUM(F2786:F2801)</f>
        <v>0</v>
      </c>
    </row>
    <row r="2803" spans="1:6" x14ac:dyDescent="0.3">
      <c r="A2803" s="202"/>
      <c r="B2803" s="221"/>
      <c r="C2803" s="204"/>
      <c r="D2803" s="205"/>
      <c r="E2803" s="1290"/>
      <c r="F2803" s="206"/>
    </row>
    <row r="2804" spans="1:6" x14ac:dyDescent="0.3">
      <c r="A2804" s="538" t="s">
        <v>29</v>
      </c>
      <c r="B2804" s="1009" t="s">
        <v>1207</v>
      </c>
      <c r="C2804" s="1015"/>
      <c r="D2804" s="157"/>
      <c r="E2804" s="1420"/>
      <c r="F2804" s="439">
        <f t="shared" ref="F2804:F2810" si="325">E2804*C2804</f>
        <v>0</v>
      </c>
    </row>
    <row r="2805" spans="1:6" x14ac:dyDescent="0.3">
      <c r="A2805" s="1034">
        <v>1</v>
      </c>
      <c r="B2805" s="335" t="s">
        <v>1208</v>
      </c>
      <c r="C2805" s="1023">
        <v>1</v>
      </c>
      <c r="D2805" s="928" t="s">
        <v>10</v>
      </c>
      <c r="E2805" s="1437"/>
      <c r="F2805" s="439">
        <f t="shared" si="325"/>
        <v>0</v>
      </c>
    </row>
    <row r="2806" spans="1:6" ht="26.4" x14ac:dyDescent="0.3">
      <c r="A2806" s="1034">
        <v>2</v>
      </c>
      <c r="B2806" s="335" t="s">
        <v>1209</v>
      </c>
      <c r="C2806" s="1023">
        <v>1</v>
      </c>
      <c r="D2806" s="928" t="s">
        <v>10</v>
      </c>
      <c r="E2806" s="1420"/>
      <c r="F2806" s="439">
        <f t="shared" si="325"/>
        <v>0</v>
      </c>
    </row>
    <row r="2807" spans="1:6" x14ac:dyDescent="0.3">
      <c r="A2807" s="1034">
        <v>3</v>
      </c>
      <c r="B2807" s="335" t="s">
        <v>1210</v>
      </c>
      <c r="C2807" s="1023">
        <v>1</v>
      </c>
      <c r="D2807" s="928" t="s">
        <v>10</v>
      </c>
      <c r="E2807" s="1436"/>
      <c r="F2807" s="439">
        <f t="shared" si="325"/>
        <v>0</v>
      </c>
    </row>
    <row r="2808" spans="1:6" ht="26.4" x14ac:dyDescent="0.3">
      <c r="A2808" s="1034">
        <v>4</v>
      </c>
      <c r="B2808" s="960" t="s">
        <v>1211</v>
      </c>
      <c r="C2808" s="1023">
        <v>4</v>
      </c>
      <c r="D2808" s="928" t="s">
        <v>10</v>
      </c>
      <c r="E2808" s="1420"/>
      <c r="F2808" s="439">
        <f t="shared" si="325"/>
        <v>0</v>
      </c>
    </row>
    <row r="2809" spans="1:6" ht="26.4" x14ac:dyDescent="0.3">
      <c r="A2809" s="1034">
        <v>5</v>
      </c>
      <c r="B2809" s="960" t="s">
        <v>1212</v>
      </c>
      <c r="C2809" s="1023">
        <v>2</v>
      </c>
      <c r="D2809" s="928" t="s">
        <v>10</v>
      </c>
      <c r="E2809" s="1420"/>
      <c r="F2809" s="439">
        <f t="shared" si="325"/>
        <v>0</v>
      </c>
    </row>
    <row r="2810" spans="1:6" x14ac:dyDescent="0.3">
      <c r="A2810" s="1034">
        <v>6</v>
      </c>
      <c r="B2810" s="960" t="s">
        <v>1213</v>
      </c>
      <c r="C2810" s="1023">
        <v>1</v>
      </c>
      <c r="D2810" s="928" t="s">
        <v>10</v>
      </c>
      <c r="E2810" s="1420"/>
      <c r="F2810" s="439">
        <f t="shared" si="325"/>
        <v>0</v>
      </c>
    </row>
    <row r="2811" spans="1:6" x14ac:dyDescent="0.3">
      <c r="A2811" s="952"/>
      <c r="B2811" s="953" t="s">
        <v>92</v>
      </c>
      <c r="C2811" s="954"/>
      <c r="D2811" s="955"/>
      <c r="E2811" s="1417"/>
      <c r="F2811" s="956">
        <f>SUM(F2805:F2810)</f>
        <v>0</v>
      </c>
    </row>
    <row r="2812" spans="1:6" x14ac:dyDescent="0.3">
      <c r="A2812" s="202"/>
      <c r="B2812" s="221"/>
      <c r="C2812" s="204"/>
      <c r="D2812" s="205"/>
      <c r="E2812" s="1290"/>
      <c r="F2812" s="206"/>
    </row>
    <row r="2813" spans="1:6" x14ac:dyDescent="0.3">
      <c r="A2813" s="538" t="s">
        <v>32</v>
      </c>
      <c r="B2813" s="1009" t="s">
        <v>1214</v>
      </c>
      <c r="C2813" s="1023"/>
      <c r="D2813" s="957"/>
      <c r="E2813" s="1418"/>
      <c r="F2813" s="959"/>
    </row>
    <row r="2814" spans="1:6" ht="26.4" x14ac:dyDescent="0.3">
      <c r="A2814" s="1034">
        <v>1</v>
      </c>
      <c r="B2814" s="335" t="s">
        <v>1215</v>
      </c>
      <c r="C2814" s="1023">
        <v>2</v>
      </c>
      <c r="D2814" s="928" t="s">
        <v>10</v>
      </c>
      <c r="E2814" s="1387"/>
      <c r="F2814" s="439">
        <f t="shared" ref="F2814:F2830" si="326">E2814*C2814</f>
        <v>0</v>
      </c>
    </row>
    <row r="2815" spans="1:6" x14ac:dyDescent="0.3">
      <c r="A2815" s="1034">
        <v>2</v>
      </c>
      <c r="B2815" s="335" t="s">
        <v>1216</v>
      </c>
      <c r="C2815" s="1023">
        <v>2</v>
      </c>
      <c r="D2815" s="928" t="s">
        <v>10</v>
      </c>
      <c r="E2815" s="1442"/>
      <c r="F2815" s="439">
        <f t="shared" si="326"/>
        <v>0</v>
      </c>
    </row>
    <row r="2816" spans="1:6" x14ac:dyDescent="0.3">
      <c r="A2816" s="1034">
        <v>3</v>
      </c>
      <c r="B2816" s="335" t="s">
        <v>1217</v>
      </c>
      <c r="C2816" s="1023">
        <v>4</v>
      </c>
      <c r="D2816" s="928" t="s">
        <v>10</v>
      </c>
      <c r="E2816" s="1442"/>
      <c r="F2816" s="439">
        <f t="shared" si="326"/>
        <v>0</v>
      </c>
    </row>
    <row r="2817" spans="1:6" x14ac:dyDescent="0.3">
      <c r="A2817" s="1034">
        <v>4</v>
      </c>
      <c r="B2817" s="335" t="s">
        <v>1218</v>
      </c>
      <c r="C2817" s="1023">
        <v>1</v>
      </c>
      <c r="D2817" s="928" t="s">
        <v>10</v>
      </c>
      <c r="E2817" s="1442"/>
      <c r="F2817" s="439">
        <f t="shared" si="326"/>
        <v>0</v>
      </c>
    </row>
    <row r="2818" spans="1:6" x14ac:dyDescent="0.3">
      <c r="A2818" s="1034">
        <v>5</v>
      </c>
      <c r="B2818" s="335" t="s">
        <v>1219</v>
      </c>
      <c r="C2818" s="1035">
        <v>2</v>
      </c>
      <c r="D2818" s="928" t="s">
        <v>10</v>
      </c>
      <c r="E2818" s="1442"/>
      <c r="F2818" s="439">
        <f t="shared" si="326"/>
        <v>0</v>
      </c>
    </row>
    <row r="2819" spans="1:6" x14ac:dyDescent="0.3">
      <c r="A2819" s="1034">
        <v>6</v>
      </c>
      <c r="B2819" s="335" t="s">
        <v>1220</v>
      </c>
      <c r="C2819" s="1036">
        <v>2</v>
      </c>
      <c r="D2819" s="928" t="s">
        <v>10</v>
      </c>
      <c r="E2819" s="1436"/>
      <c r="F2819" s="439">
        <f t="shared" si="326"/>
        <v>0</v>
      </c>
    </row>
    <row r="2820" spans="1:6" ht="26.4" x14ac:dyDescent="0.3">
      <c r="A2820" s="1034">
        <v>7</v>
      </c>
      <c r="B2820" s="335" t="s">
        <v>1221</v>
      </c>
      <c r="C2820" s="1036">
        <v>2</v>
      </c>
      <c r="D2820" s="928" t="s">
        <v>10</v>
      </c>
      <c r="E2820" s="1443"/>
      <c r="F2820" s="439">
        <f t="shared" si="326"/>
        <v>0</v>
      </c>
    </row>
    <row r="2821" spans="1:6" ht="26.4" x14ac:dyDescent="0.3">
      <c r="A2821" s="1034">
        <v>8</v>
      </c>
      <c r="B2821" s="335" t="s">
        <v>1222</v>
      </c>
      <c r="C2821" s="1036">
        <v>1</v>
      </c>
      <c r="D2821" s="928" t="s">
        <v>10</v>
      </c>
      <c r="E2821" s="1387"/>
      <c r="F2821" s="439">
        <f t="shared" si="326"/>
        <v>0</v>
      </c>
    </row>
    <row r="2822" spans="1:6" x14ac:dyDescent="0.3">
      <c r="A2822" s="1034">
        <v>9</v>
      </c>
      <c r="B2822" s="335" t="s">
        <v>1223</v>
      </c>
      <c r="C2822" s="1036">
        <v>2</v>
      </c>
      <c r="D2822" s="928" t="s">
        <v>10</v>
      </c>
      <c r="E2822" s="1443"/>
      <c r="F2822" s="439">
        <f t="shared" si="326"/>
        <v>0</v>
      </c>
    </row>
    <row r="2823" spans="1:6" ht="26.4" x14ac:dyDescent="0.3">
      <c r="A2823" s="1034">
        <v>10</v>
      </c>
      <c r="B2823" s="335" t="s">
        <v>1224</v>
      </c>
      <c r="C2823" s="1037">
        <v>2</v>
      </c>
      <c r="D2823" s="928" t="s">
        <v>10</v>
      </c>
      <c r="E2823" s="1444"/>
      <c r="F2823" s="439">
        <f t="shared" si="326"/>
        <v>0</v>
      </c>
    </row>
    <row r="2824" spans="1:6" ht="26.4" x14ac:dyDescent="0.3">
      <c r="A2824" s="1034">
        <v>11</v>
      </c>
      <c r="B2824" s="335" t="s">
        <v>1225</v>
      </c>
      <c r="C2824" s="1038">
        <v>1</v>
      </c>
      <c r="D2824" s="928" t="s">
        <v>10</v>
      </c>
      <c r="E2824" s="1445"/>
      <c r="F2824" s="439">
        <f t="shared" si="326"/>
        <v>0</v>
      </c>
    </row>
    <row r="2825" spans="1:6" x14ac:dyDescent="0.3">
      <c r="A2825" s="1034">
        <v>12</v>
      </c>
      <c r="B2825" s="335" t="s">
        <v>1226</v>
      </c>
      <c r="C2825" s="1036">
        <v>1</v>
      </c>
      <c r="D2825" s="928" t="s">
        <v>10</v>
      </c>
      <c r="E2825" s="1436"/>
      <c r="F2825" s="439">
        <f t="shared" si="326"/>
        <v>0</v>
      </c>
    </row>
    <row r="2826" spans="1:6" x14ac:dyDescent="0.3">
      <c r="A2826" s="1034">
        <v>13</v>
      </c>
      <c r="B2826" s="335" t="s">
        <v>1227</v>
      </c>
      <c r="C2826" s="1036">
        <v>1</v>
      </c>
      <c r="D2826" s="928" t="s">
        <v>10</v>
      </c>
      <c r="E2826" s="1443"/>
      <c r="F2826" s="439">
        <f t="shared" si="326"/>
        <v>0</v>
      </c>
    </row>
    <row r="2827" spans="1:6" x14ac:dyDescent="0.3">
      <c r="A2827" s="1034">
        <v>14</v>
      </c>
      <c r="B2827" s="335" t="s">
        <v>1228</v>
      </c>
      <c r="C2827" s="1036">
        <v>1</v>
      </c>
      <c r="D2827" s="928" t="s">
        <v>10</v>
      </c>
      <c r="E2827" s="1443"/>
      <c r="F2827" s="439">
        <f t="shared" si="326"/>
        <v>0</v>
      </c>
    </row>
    <row r="2828" spans="1:6" x14ac:dyDescent="0.3">
      <c r="A2828" s="1034">
        <v>15</v>
      </c>
      <c r="B2828" s="335" t="s">
        <v>1229</v>
      </c>
      <c r="C2828" s="1036">
        <v>4</v>
      </c>
      <c r="D2828" s="928" t="s">
        <v>10</v>
      </c>
      <c r="E2828" s="1443"/>
      <c r="F2828" s="439">
        <f t="shared" si="326"/>
        <v>0</v>
      </c>
    </row>
    <row r="2829" spans="1:6" x14ac:dyDescent="0.3">
      <c r="A2829" s="1034">
        <v>16</v>
      </c>
      <c r="B2829" s="335" t="s">
        <v>1230</v>
      </c>
      <c r="C2829" s="1036">
        <v>2</v>
      </c>
      <c r="D2829" s="928" t="s">
        <v>10</v>
      </c>
      <c r="E2829" s="1443"/>
      <c r="F2829" s="439">
        <f t="shared" si="326"/>
        <v>0</v>
      </c>
    </row>
    <row r="2830" spans="1:6" x14ac:dyDescent="0.3">
      <c r="A2830" s="1034">
        <v>17</v>
      </c>
      <c r="B2830" s="335" t="s">
        <v>1231</v>
      </c>
      <c r="C2830" s="1036">
        <v>1</v>
      </c>
      <c r="D2830" s="928" t="s">
        <v>10</v>
      </c>
      <c r="E2830" s="1443"/>
      <c r="F2830" s="439">
        <f t="shared" si="326"/>
        <v>0</v>
      </c>
    </row>
    <row r="2831" spans="1:6" x14ac:dyDescent="0.3">
      <c r="A2831" s="1039"/>
      <c r="B2831" s="953" t="s">
        <v>81</v>
      </c>
      <c r="C2831" s="1040"/>
      <c r="D2831" s="1041"/>
      <c r="E2831" s="1446"/>
      <c r="F2831" s="1042">
        <f>SUM(F2814:F2830)</f>
        <v>0</v>
      </c>
    </row>
    <row r="2832" spans="1:6" x14ac:dyDescent="0.3">
      <c r="A2832" s="202"/>
      <c r="B2832" s="221"/>
      <c r="C2832" s="204"/>
      <c r="D2832" s="205"/>
      <c r="E2832" s="1290"/>
      <c r="F2832" s="206"/>
    </row>
    <row r="2833" spans="1:6" x14ac:dyDescent="0.3">
      <c r="A2833" s="1043"/>
      <c r="B2833" s="1030" t="s">
        <v>1232</v>
      </c>
      <c r="C2833" s="1044"/>
      <c r="D2833" s="1045"/>
      <c r="E2833" s="1447"/>
      <c r="F2833" s="1046">
        <f>+F2831+F2811+F2802+F2783</f>
        <v>0</v>
      </c>
    </row>
    <row r="2834" spans="1:6" x14ac:dyDescent="0.3">
      <c r="A2834" s="202"/>
      <c r="B2834" s="221"/>
      <c r="C2834" s="204"/>
      <c r="D2834" s="205"/>
      <c r="E2834" s="1290"/>
      <c r="F2834" s="206"/>
    </row>
    <row r="2835" spans="1:6" ht="26.4" x14ac:dyDescent="0.3">
      <c r="A2835" s="208" t="s">
        <v>1233</v>
      </c>
      <c r="B2835" s="294" t="s">
        <v>1234</v>
      </c>
      <c r="C2835" s="204"/>
      <c r="D2835" s="205"/>
      <c r="E2835" s="1290"/>
      <c r="F2835" s="206"/>
    </row>
    <row r="2836" spans="1:6" x14ac:dyDescent="0.3">
      <c r="A2836" s="202"/>
      <c r="B2836" s="221"/>
      <c r="C2836" s="204"/>
      <c r="D2836" s="205"/>
      <c r="E2836" s="1290"/>
      <c r="F2836" s="206"/>
    </row>
    <row r="2837" spans="1:6" x14ac:dyDescent="0.3">
      <c r="A2837" s="1047">
        <v>1</v>
      </c>
      <c r="B2837" s="1048" t="s">
        <v>16</v>
      </c>
      <c r="C2837" s="1049"/>
      <c r="D2837" s="1050"/>
      <c r="E2837" s="1448"/>
      <c r="F2837" s="1051">
        <f t="shared" ref="F2837:F2846" si="327">ROUND(E2837*C2837,2)</f>
        <v>0</v>
      </c>
    </row>
    <row r="2838" spans="1:6" x14ac:dyDescent="0.3">
      <c r="A2838" s="1052">
        <v>1</v>
      </c>
      <c r="B2838" s="883" t="s">
        <v>13</v>
      </c>
      <c r="C2838" s="131">
        <v>1</v>
      </c>
      <c r="D2838" s="365" t="s">
        <v>72</v>
      </c>
      <c r="E2838" s="1449"/>
      <c r="F2838" s="132">
        <f>ROUND(C2838*E2838,2)</f>
        <v>0</v>
      </c>
    </row>
    <row r="2839" spans="1:6" x14ac:dyDescent="0.3">
      <c r="A2839" s="1052"/>
      <c r="B2839" s="883"/>
      <c r="C2839" s="131"/>
      <c r="D2839" s="365"/>
      <c r="E2839" s="1449"/>
      <c r="F2839" s="132"/>
    </row>
    <row r="2840" spans="1:6" x14ac:dyDescent="0.3">
      <c r="A2840" s="1053">
        <v>2</v>
      </c>
      <c r="B2840" s="294" t="s">
        <v>7</v>
      </c>
      <c r="C2840" s="17"/>
      <c r="D2840" s="941"/>
      <c r="E2840" s="30"/>
      <c r="F2840" s="1051">
        <f t="shared" si="327"/>
        <v>0</v>
      </c>
    </row>
    <row r="2841" spans="1:6" ht="15.6" x14ac:dyDescent="0.3">
      <c r="A2841" s="1055">
        <f>+A2840+0.1</f>
        <v>2.1</v>
      </c>
      <c r="B2841" s="280" t="s">
        <v>1235</v>
      </c>
      <c r="C2841" s="170">
        <v>200</v>
      </c>
      <c r="D2841" s="917" t="s">
        <v>1577</v>
      </c>
      <c r="E2841" s="30"/>
      <c r="F2841" s="1051">
        <f t="shared" si="327"/>
        <v>0</v>
      </c>
    </row>
    <row r="2842" spans="1:6" ht="26.4" x14ac:dyDescent="0.3">
      <c r="A2842" s="1055">
        <f t="shared" ref="A2842:A2843" si="328">+A2841+0.1</f>
        <v>2.2000000000000002</v>
      </c>
      <c r="B2842" s="280" t="s">
        <v>1236</v>
      </c>
      <c r="C2842" s="1056">
        <v>40</v>
      </c>
      <c r="D2842" s="917" t="s">
        <v>1577</v>
      </c>
      <c r="E2842" s="30"/>
      <c r="F2842" s="1051">
        <f t="shared" si="327"/>
        <v>0</v>
      </c>
    </row>
    <row r="2843" spans="1:6" ht="15.6" x14ac:dyDescent="0.3">
      <c r="A2843" s="1055">
        <f t="shared" si="328"/>
        <v>2.2999999999999998</v>
      </c>
      <c r="B2843" s="885" t="s">
        <v>1237</v>
      </c>
      <c r="C2843" s="1056">
        <v>40</v>
      </c>
      <c r="D2843" s="917" t="s">
        <v>1577</v>
      </c>
      <c r="E2843" s="30"/>
      <c r="F2843" s="1051">
        <f t="shared" si="327"/>
        <v>0</v>
      </c>
    </row>
    <row r="2844" spans="1:6" ht="15.6" x14ac:dyDescent="0.3">
      <c r="A2844" s="918">
        <f>+A2843+0.1</f>
        <v>2.4</v>
      </c>
      <c r="B2844" s="921" t="s">
        <v>1086</v>
      </c>
      <c r="C2844" s="908">
        <v>240</v>
      </c>
      <c r="D2844" s="917" t="s">
        <v>1577</v>
      </c>
      <c r="E2844" s="30"/>
      <c r="F2844" s="129">
        <f t="shared" ref="F2844" si="329">+ROUND(C2844*E2844,2)</f>
        <v>0</v>
      </c>
    </row>
    <row r="2845" spans="1:6" x14ac:dyDescent="0.3">
      <c r="A2845" s="918"/>
      <c r="B2845" s="920"/>
      <c r="C2845" s="908"/>
      <c r="D2845" s="922"/>
      <c r="E2845" s="30"/>
      <c r="F2845" s="129"/>
    </row>
    <row r="2846" spans="1:6" ht="26.4" x14ac:dyDescent="0.3">
      <c r="A2846" s="1053">
        <v>3</v>
      </c>
      <c r="B2846" s="280" t="s">
        <v>1238</v>
      </c>
      <c r="C2846" s="1054">
        <v>696.24</v>
      </c>
      <c r="D2846" s="917" t="s">
        <v>1577</v>
      </c>
      <c r="E2846" s="30"/>
      <c r="F2846" s="1057">
        <f t="shared" si="327"/>
        <v>0</v>
      </c>
    </row>
    <row r="2847" spans="1:6" x14ac:dyDescent="0.3">
      <c r="A2847" s="1053"/>
      <c r="B2847" s="280"/>
      <c r="C2847" s="1054"/>
      <c r="D2847" s="1058"/>
      <c r="E2847" s="30"/>
      <c r="F2847" s="1057"/>
    </row>
    <row r="2848" spans="1:6" ht="26.4" x14ac:dyDescent="0.3">
      <c r="A2848" s="1053">
        <v>4</v>
      </c>
      <c r="B2848" s="280" t="s">
        <v>1239</v>
      </c>
      <c r="C2848" s="1054">
        <v>369.6</v>
      </c>
      <c r="D2848" s="1058" t="s">
        <v>116</v>
      </c>
      <c r="E2848" s="30"/>
      <c r="F2848" s="1051">
        <f>ROUND(E2848*C2848,2)</f>
        <v>0</v>
      </c>
    </row>
    <row r="2849" spans="1:6" x14ac:dyDescent="0.3">
      <c r="A2849" s="1039"/>
      <c r="B2849" s="953" t="s">
        <v>1240</v>
      </c>
      <c r="C2849" s="1040"/>
      <c r="D2849" s="1041"/>
      <c r="E2849" s="1446"/>
      <c r="F2849" s="1042">
        <f>SUM(F2838:F2848)</f>
        <v>0</v>
      </c>
    </row>
    <row r="2850" spans="1:6" x14ac:dyDescent="0.3">
      <c r="A2850" s="202"/>
      <c r="B2850" s="221"/>
      <c r="C2850" s="204"/>
      <c r="D2850" s="205"/>
      <c r="E2850" s="1290"/>
      <c r="F2850" s="206"/>
    </row>
    <row r="2851" spans="1:6" x14ac:dyDescent="0.3">
      <c r="A2851" s="208" t="s">
        <v>1241</v>
      </c>
      <c r="B2851" s="947" t="s">
        <v>1242</v>
      </c>
      <c r="C2851" s="204"/>
      <c r="D2851" s="205"/>
      <c r="E2851" s="1290"/>
      <c r="F2851" s="206"/>
    </row>
    <row r="2852" spans="1:6" x14ac:dyDescent="0.3">
      <c r="A2852" s="202"/>
      <c r="B2852" s="221"/>
      <c r="C2852" s="204"/>
      <c r="D2852" s="205"/>
      <c r="E2852" s="1290"/>
      <c r="F2852" s="206"/>
    </row>
    <row r="2853" spans="1:6" x14ac:dyDescent="0.3">
      <c r="A2853" s="1059">
        <v>1</v>
      </c>
      <c r="B2853" s="1048" t="s">
        <v>16</v>
      </c>
      <c r="C2853" s="553"/>
      <c r="D2853" s="991"/>
      <c r="E2853" s="1413"/>
      <c r="F2853" s="992"/>
    </row>
    <row r="2854" spans="1:6" x14ac:dyDescent="0.3">
      <c r="A2854" s="1060">
        <f>+A2853+0.1</f>
        <v>1.1000000000000001</v>
      </c>
      <c r="B2854" s="1061" t="s">
        <v>13</v>
      </c>
      <c r="C2854" s="1062">
        <v>82.4</v>
      </c>
      <c r="D2854" s="1063" t="s">
        <v>11</v>
      </c>
      <c r="E2854" s="1450"/>
      <c r="F2854" s="106">
        <f>ROUND(E2854*C2854,2)</f>
        <v>0</v>
      </c>
    </row>
    <row r="2855" spans="1:6" x14ac:dyDescent="0.3">
      <c r="A2855" s="990"/>
      <c r="B2855" s="975"/>
      <c r="C2855" s="553"/>
      <c r="D2855" s="991"/>
      <c r="E2855" s="1413"/>
      <c r="F2855" s="992"/>
    </row>
    <row r="2856" spans="1:6" x14ac:dyDescent="0.3">
      <c r="A2856" s="1059">
        <v>2</v>
      </c>
      <c r="B2856" s="947" t="s">
        <v>7</v>
      </c>
      <c r="C2856" s="553"/>
      <c r="D2856" s="991"/>
      <c r="E2856" s="1413"/>
      <c r="F2856" s="992"/>
    </row>
    <row r="2857" spans="1:6" x14ac:dyDescent="0.3">
      <c r="A2857" s="990">
        <f>+A2856+0.1</f>
        <v>2.1</v>
      </c>
      <c r="B2857" s="975" t="s">
        <v>1243</v>
      </c>
      <c r="C2857" s="553">
        <v>33.19</v>
      </c>
      <c r="D2857" s="991" t="s">
        <v>5</v>
      </c>
      <c r="E2857" s="1451"/>
      <c r="F2857" s="68">
        <f t="shared" ref="F2857:F2859" si="330">ROUND(E2857*C2857,2)</f>
        <v>0</v>
      </c>
    </row>
    <row r="2858" spans="1:6" x14ac:dyDescent="0.3">
      <c r="A2858" s="990">
        <f t="shared" ref="A2858:A2859" si="331">+A2857+0.1</f>
        <v>2.2000000000000002</v>
      </c>
      <c r="B2858" s="975" t="s">
        <v>785</v>
      </c>
      <c r="C2858" s="553">
        <v>13.12</v>
      </c>
      <c r="D2858" s="991" t="s">
        <v>6</v>
      </c>
      <c r="E2858" s="1424"/>
      <c r="F2858" s="68">
        <f t="shared" si="330"/>
        <v>0</v>
      </c>
    </row>
    <row r="2859" spans="1:6" ht="26.4" x14ac:dyDescent="0.3">
      <c r="A2859" s="990">
        <f t="shared" si="331"/>
        <v>2.2999999999999998</v>
      </c>
      <c r="B2859" s="533" t="s">
        <v>786</v>
      </c>
      <c r="C2859" s="553">
        <v>24.08</v>
      </c>
      <c r="D2859" s="991" t="s">
        <v>18</v>
      </c>
      <c r="E2859" s="1399"/>
      <c r="F2859" s="68">
        <f t="shared" si="330"/>
        <v>0</v>
      </c>
    </row>
    <row r="2860" spans="1:6" x14ac:dyDescent="0.3">
      <c r="A2860" s="990"/>
      <c r="B2860" s="975"/>
      <c r="C2860" s="553"/>
      <c r="D2860" s="991"/>
      <c r="E2860" s="1413"/>
      <c r="F2860" s="992"/>
    </row>
    <row r="2861" spans="1:6" ht="15.6" x14ac:dyDescent="0.3">
      <c r="A2861" s="1059">
        <v>3</v>
      </c>
      <c r="B2861" s="947" t="s">
        <v>1580</v>
      </c>
      <c r="C2861" s="553"/>
      <c r="D2861" s="991"/>
      <c r="E2861" s="1413"/>
      <c r="F2861" s="992"/>
    </row>
    <row r="2862" spans="1:6" ht="15.6" x14ac:dyDescent="0.3">
      <c r="A2862" s="990">
        <f>+A2861+0.1</f>
        <v>3.1</v>
      </c>
      <c r="B2862" s="983" t="s">
        <v>1244</v>
      </c>
      <c r="C2862" s="553">
        <v>7.11</v>
      </c>
      <c r="D2862" s="991" t="s">
        <v>8</v>
      </c>
      <c r="E2862" s="1413"/>
      <c r="F2862" s="68">
        <f t="shared" ref="F2862:F2866" si="332">ROUND(E2862*C2862,2)</f>
        <v>0</v>
      </c>
    </row>
    <row r="2863" spans="1:6" ht="15.6" x14ac:dyDescent="0.3">
      <c r="A2863" s="990">
        <f t="shared" ref="A2863:A2866" si="333">+A2862+0.1</f>
        <v>3.2</v>
      </c>
      <c r="B2863" s="983" t="s">
        <v>1245</v>
      </c>
      <c r="C2863" s="553">
        <v>2.2799999999999998</v>
      </c>
      <c r="D2863" s="991" t="s">
        <v>8</v>
      </c>
      <c r="E2863" s="1413"/>
      <c r="F2863" s="68">
        <f t="shared" si="332"/>
        <v>0</v>
      </c>
    </row>
    <row r="2864" spans="1:6" ht="15.6" x14ac:dyDescent="0.3">
      <c r="A2864" s="990">
        <f t="shared" si="333"/>
        <v>3.3</v>
      </c>
      <c r="B2864" s="983" t="s">
        <v>1246</v>
      </c>
      <c r="C2864" s="553">
        <v>2.69</v>
      </c>
      <c r="D2864" s="1064" t="s">
        <v>8</v>
      </c>
      <c r="E2864" s="1413"/>
      <c r="F2864" s="68">
        <f t="shared" si="332"/>
        <v>0</v>
      </c>
    </row>
    <row r="2865" spans="1:6" ht="15.6" x14ac:dyDescent="0.3">
      <c r="A2865" s="990">
        <f t="shared" si="333"/>
        <v>3.4</v>
      </c>
      <c r="B2865" s="983" t="s">
        <v>1247</v>
      </c>
      <c r="C2865" s="553">
        <v>2.94</v>
      </c>
      <c r="D2865" s="991" t="s">
        <v>8</v>
      </c>
      <c r="E2865" s="1413"/>
      <c r="F2865" s="68">
        <f t="shared" si="332"/>
        <v>0</v>
      </c>
    </row>
    <row r="2866" spans="1:6" ht="15.6" x14ac:dyDescent="0.3">
      <c r="A2866" s="990">
        <f t="shared" si="333"/>
        <v>3.5</v>
      </c>
      <c r="B2866" s="983" t="s">
        <v>1248</v>
      </c>
      <c r="C2866" s="553">
        <v>1.51</v>
      </c>
      <c r="D2866" s="991" t="s">
        <v>8</v>
      </c>
      <c r="E2866" s="1413"/>
      <c r="F2866" s="68">
        <f t="shared" si="332"/>
        <v>0</v>
      </c>
    </row>
    <row r="2867" spans="1:6" x14ac:dyDescent="0.3">
      <c r="A2867" s="990"/>
      <c r="B2867" s="975"/>
      <c r="C2867" s="553"/>
      <c r="D2867" s="991"/>
      <c r="E2867" s="1413"/>
      <c r="F2867" s="992"/>
    </row>
    <row r="2868" spans="1:6" x14ac:dyDescent="0.3">
      <c r="A2868" s="1059">
        <v>4</v>
      </c>
      <c r="B2868" s="947" t="s">
        <v>1036</v>
      </c>
      <c r="C2868" s="553"/>
      <c r="D2868" s="991"/>
      <c r="E2868" s="1413"/>
      <c r="F2868" s="992"/>
    </row>
    <row r="2869" spans="1:6" x14ac:dyDescent="0.3">
      <c r="A2869" s="990">
        <f>+A2868+0.1</f>
        <v>4.0999999999999996</v>
      </c>
      <c r="B2869" s="975" t="s">
        <v>1249</v>
      </c>
      <c r="C2869" s="553">
        <v>44.16</v>
      </c>
      <c r="D2869" s="991" t="s">
        <v>9</v>
      </c>
      <c r="E2869" s="1413"/>
      <c r="F2869" s="68">
        <f t="shared" ref="F2869:F2870" si="334">ROUND(E2869*C2869,2)</f>
        <v>0</v>
      </c>
    </row>
    <row r="2870" spans="1:6" x14ac:dyDescent="0.3">
      <c r="A2870" s="990">
        <f t="shared" ref="A2870" si="335">+A2869+0.1</f>
        <v>4.2</v>
      </c>
      <c r="B2870" s="975" t="s">
        <v>1250</v>
      </c>
      <c r="C2870" s="553">
        <v>191.36</v>
      </c>
      <c r="D2870" s="991" t="s">
        <v>9</v>
      </c>
      <c r="E2870" s="1413"/>
      <c r="F2870" s="68">
        <f t="shared" si="334"/>
        <v>0</v>
      </c>
    </row>
    <row r="2871" spans="1:6" x14ac:dyDescent="0.3">
      <c r="A2871" s="990"/>
      <c r="B2871" s="975"/>
      <c r="C2871" s="553"/>
      <c r="D2871" s="991"/>
      <c r="E2871" s="1413"/>
      <c r="F2871" s="992"/>
    </row>
    <row r="2872" spans="1:6" x14ac:dyDescent="0.3">
      <c r="A2872" s="1065">
        <v>3.5</v>
      </c>
      <c r="B2872" s="947" t="s">
        <v>19</v>
      </c>
      <c r="C2872" s="553"/>
      <c r="D2872" s="991"/>
      <c r="E2872" s="1413"/>
      <c r="F2872" s="992"/>
    </row>
    <row r="2873" spans="1:6" x14ac:dyDescent="0.3">
      <c r="A2873" s="990" t="s">
        <v>85</v>
      </c>
      <c r="B2873" s="975" t="s">
        <v>20</v>
      </c>
      <c r="C2873" s="553">
        <v>92.32</v>
      </c>
      <c r="D2873" s="991" t="s">
        <v>9</v>
      </c>
      <c r="E2873" s="1413"/>
      <c r="F2873" s="68">
        <f t="shared" ref="F2873:F2875" si="336">ROUND(E2873*C2873,2)</f>
        <v>0</v>
      </c>
    </row>
    <row r="2874" spans="1:6" x14ac:dyDescent="0.3">
      <c r="A2874" s="990" t="s">
        <v>86</v>
      </c>
      <c r="B2874" s="975" t="s">
        <v>57</v>
      </c>
      <c r="C2874" s="553">
        <v>92.32</v>
      </c>
      <c r="D2874" s="991" t="s">
        <v>9</v>
      </c>
      <c r="E2874" s="1427"/>
      <c r="F2874" s="68">
        <f t="shared" si="336"/>
        <v>0</v>
      </c>
    </row>
    <row r="2875" spans="1:6" x14ac:dyDescent="0.3">
      <c r="A2875" s="990" t="s">
        <v>87</v>
      </c>
      <c r="B2875" s="975" t="s">
        <v>24</v>
      </c>
      <c r="C2875" s="553">
        <v>563.20000000000005</v>
      </c>
      <c r="D2875" s="991" t="s">
        <v>11</v>
      </c>
      <c r="E2875" s="1452"/>
      <c r="F2875" s="68">
        <f t="shared" si="336"/>
        <v>0</v>
      </c>
    </row>
    <row r="2876" spans="1:6" x14ac:dyDescent="0.3">
      <c r="A2876" s="990"/>
      <c r="B2876" s="975"/>
      <c r="C2876" s="553"/>
      <c r="D2876" s="991"/>
      <c r="E2876" s="1413"/>
      <c r="F2876" s="992"/>
    </row>
    <row r="2877" spans="1:6" x14ac:dyDescent="0.3">
      <c r="A2877" s="1065">
        <v>3.6</v>
      </c>
      <c r="B2877" s="947" t="s">
        <v>1251</v>
      </c>
      <c r="C2877" s="553"/>
      <c r="D2877" s="991"/>
      <c r="E2877" s="1413"/>
      <c r="F2877" s="992"/>
    </row>
    <row r="2878" spans="1:6" x14ac:dyDescent="0.3">
      <c r="A2878" s="990" t="s">
        <v>88</v>
      </c>
      <c r="B2878" s="975" t="s">
        <v>1252</v>
      </c>
      <c r="C2878" s="553">
        <v>92.32</v>
      </c>
      <c r="D2878" s="991" t="s">
        <v>9</v>
      </c>
      <c r="E2878" s="1413"/>
      <c r="F2878" s="68">
        <f t="shared" ref="F2878:F2879" si="337">ROUND(E2878*C2878,2)</f>
        <v>0</v>
      </c>
    </row>
    <row r="2879" spans="1:6" x14ac:dyDescent="0.3">
      <c r="A2879" s="990" t="s">
        <v>89</v>
      </c>
      <c r="B2879" s="975" t="s">
        <v>1039</v>
      </c>
      <c r="C2879" s="553">
        <v>92.32</v>
      </c>
      <c r="D2879" s="991" t="s">
        <v>9</v>
      </c>
      <c r="E2879" s="1413"/>
      <c r="F2879" s="68">
        <f t="shared" si="337"/>
        <v>0</v>
      </c>
    </row>
    <row r="2880" spans="1:6" x14ac:dyDescent="0.3">
      <c r="A2880" s="990"/>
      <c r="B2880" s="975"/>
      <c r="C2880" s="553"/>
      <c r="D2880" s="991"/>
      <c r="E2880" s="1413"/>
      <c r="F2880" s="992"/>
    </row>
    <row r="2881" spans="1:6" x14ac:dyDescent="0.3">
      <c r="A2881" s="1065">
        <v>3.7</v>
      </c>
      <c r="B2881" s="947" t="s">
        <v>1253</v>
      </c>
      <c r="C2881" s="553"/>
      <c r="D2881" s="991"/>
      <c r="E2881" s="1413"/>
      <c r="F2881" s="992"/>
    </row>
    <row r="2882" spans="1:6" ht="26.4" x14ac:dyDescent="0.3">
      <c r="A2882" s="990" t="s">
        <v>1254</v>
      </c>
      <c r="B2882" s="27" t="s">
        <v>177</v>
      </c>
      <c r="C2882" s="553">
        <v>78.400000000000006</v>
      </c>
      <c r="D2882" s="1066" t="s">
        <v>11</v>
      </c>
      <c r="E2882" s="29"/>
      <c r="F2882" s="68">
        <f t="shared" ref="F2882:F2884" si="338">ROUND(E2882*C2882,2)</f>
        <v>0</v>
      </c>
    </row>
    <row r="2883" spans="1:6" ht="26.4" x14ac:dyDescent="0.3">
      <c r="A2883" s="990" t="s">
        <v>1255</v>
      </c>
      <c r="B2883" s="1067" t="s">
        <v>179</v>
      </c>
      <c r="C2883" s="553">
        <v>1</v>
      </c>
      <c r="D2883" s="1066" t="s">
        <v>10</v>
      </c>
      <c r="E2883" s="1413"/>
      <c r="F2883" s="68">
        <f t="shared" si="338"/>
        <v>0</v>
      </c>
    </row>
    <row r="2884" spans="1:6" x14ac:dyDescent="0.3">
      <c r="A2884" s="1068"/>
      <c r="B2884" s="1069"/>
      <c r="C2884" s="553"/>
      <c r="D2884" s="1066"/>
      <c r="E2884" s="1383"/>
      <c r="F2884" s="68">
        <f t="shared" si="338"/>
        <v>0</v>
      </c>
    </row>
    <row r="2885" spans="1:6" x14ac:dyDescent="0.3">
      <c r="A2885" s="1059">
        <v>5</v>
      </c>
      <c r="B2885" s="947" t="s">
        <v>1122</v>
      </c>
      <c r="C2885" s="994">
        <v>1</v>
      </c>
      <c r="D2885" s="995" t="s">
        <v>10</v>
      </c>
      <c r="E2885" s="1398"/>
      <c r="F2885" s="1070">
        <f t="shared" ref="F2885:F2887" si="339">ROUND(C2885*E2885,2)</f>
        <v>0</v>
      </c>
    </row>
    <row r="2886" spans="1:6" x14ac:dyDescent="0.3">
      <c r="A2886" s="1071"/>
      <c r="B2886" s="1072"/>
      <c r="C2886" s="1073"/>
      <c r="D2886" s="1073"/>
      <c r="E2886" s="1383"/>
      <c r="F2886" s="1070">
        <f t="shared" si="339"/>
        <v>0</v>
      </c>
    </row>
    <row r="2887" spans="1:6" x14ac:dyDescent="0.3">
      <c r="A2887" s="1059">
        <v>6</v>
      </c>
      <c r="B2887" s="951" t="s">
        <v>1123</v>
      </c>
      <c r="C2887" s="994">
        <v>1</v>
      </c>
      <c r="D2887" s="995" t="s">
        <v>25</v>
      </c>
      <c r="E2887" s="1398"/>
      <c r="F2887" s="1070">
        <f t="shared" si="339"/>
        <v>0</v>
      </c>
    </row>
    <row r="2888" spans="1:6" x14ac:dyDescent="0.3">
      <c r="A2888" s="1039"/>
      <c r="B2888" s="953" t="s">
        <v>1256</v>
      </c>
      <c r="C2888" s="1040"/>
      <c r="D2888" s="1041"/>
      <c r="E2888" s="1453"/>
      <c r="F2888" s="1042">
        <f>SUM(F2853:F2887)</f>
        <v>0</v>
      </c>
    </row>
    <row r="2889" spans="1:6" x14ac:dyDescent="0.3">
      <c r="A2889" s="202"/>
      <c r="B2889" s="221"/>
      <c r="C2889" s="204"/>
      <c r="D2889" s="205"/>
      <c r="E2889" s="1290"/>
      <c r="F2889" s="206"/>
    </row>
    <row r="2890" spans="1:6" ht="26.4" x14ac:dyDescent="0.3">
      <c r="A2890" s="208" t="s">
        <v>1257</v>
      </c>
      <c r="B2890" s="1074" t="s">
        <v>1542</v>
      </c>
      <c r="C2890" s="204"/>
      <c r="D2890" s="205"/>
      <c r="E2890" s="1290"/>
      <c r="F2890" s="206"/>
    </row>
    <row r="2891" spans="1:6" x14ac:dyDescent="0.3">
      <c r="A2891" s="202"/>
      <c r="B2891" s="221"/>
      <c r="C2891" s="204"/>
      <c r="D2891" s="205"/>
      <c r="E2891" s="1290"/>
      <c r="F2891" s="206"/>
    </row>
    <row r="2892" spans="1:6" x14ac:dyDescent="0.3">
      <c r="A2892" s="1059" t="s">
        <v>3</v>
      </c>
      <c r="B2892" s="1048" t="s">
        <v>1344</v>
      </c>
      <c r="C2892" s="204"/>
      <c r="D2892" s="205"/>
      <c r="E2892" s="1290"/>
      <c r="F2892" s="206"/>
    </row>
    <row r="2893" spans="1:6" x14ac:dyDescent="0.3">
      <c r="A2893" s="1065">
        <v>1.1000000000000001</v>
      </c>
      <c r="B2893" s="1048" t="s">
        <v>16</v>
      </c>
      <c r="C2893" s="1075"/>
      <c r="D2893" s="1076"/>
      <c r="E2893" s="1454"/>
      <c r="F2893" s="1077"/>
    </row>
    <row r="2894" spans="1:6" x14ac:dyDescent="0.3">
      <c r="A2894" s="1078" t="s">
        <v>1258</v>
      </c>
      <c r="B2894" s="975" t="s">
        <v>1259</v>
      </c>
      <c r="C2894" s="1075">
        <v>6</v>
      </c>
      <c r="D2894" s="1076" t="s">
        <v>4</v>
      </c>
      <c r="E2894" s="1452"/>
      <c r="F2894" s="1070">
        <f t="shared" ref="F2894:F2895" si="340">ROUND(C2894*E2894,2)</f>
        <v>0</v>
      </c>
    </row>
    <row r="2895" spans="1:6" ht="15.6" x14ac:dyDescent="0.3">
      <c r="A2895" s="1079" t="s">
        <v>1260</v>
      </c>
      <c r="B2895" s="1080" t="s">
        <v>1261</v>
      </c>
      <c r="C2895" s="843">
        <v>1936</v>
      </c>
      <c r="D2895" s="1081" t="s">
        <v>1130</v>
      </c>
      <c r="E2895" s="1343"/>
      <c r="F2895" s="1070">
        <f t="shared" si="340"/>
        <v>0</v>
      </c>
    </row>
    <row r="2896" spans="1:6" x14ac:dyDescent="0.3">
      <c r="A2896" s="1082"/>
      <c r="B2896" s="356"/>
      <c r="C2896" s="356"/>
      <c r="D2896" s="356"/>
      <c r="E2896" s="1455"/>
      <c r="F2896" s="988"/>
    </row>
    <row r="2897" spans="1:6" x14ac:dyDescent="0.3">
      <c r="A2897" s="1065">
        <v>1.2</v>
      </c>
      <c r="B2897" s="947" t="s">
        <v>17</v>
      </c>
      <c r="C2897" s="1075"/>
      <c r="D2897" s="1076"/>
      <c r="E2897" s="1452"/>
      <c r="F2897" s="1077"/>
    </row>
    <row r="2898" spans="1:6" x14ac:dyDescent="0.3">
      <c r="A2898" s="1079" t="s">
        <v>41</v>
      </c>
      <c r="B2898" s="975" t="s">
        <v>1262</v>
      </c>
      <c r="C2898" s="1075">
        <v>3536</v>
      </c>
      <c r="D2898" s="1076" t="s">
        <v>5</v>
      </c>
      <c r="E2898" s="1452"/>
      <c r="F2898" s="1070">
        <f t="shared" ref="F2898" si="341">ROUND(C2898*E2898,2)</f>
        <v>0</v>
      </c>
    </row>
    <row r="2899" spans="1:6" x14ac:dyDescent="0.3">
      <c r="A2899" s="1079" t="s">
        <v>42</v>
      </c>
      <c r="B2899" s="975" t="s">
        <v>1146</v>
      </c>
      <c r="C2899" s="1075">
        <v>522.37</v>
      </c>
      <c r="D2899" s="1076" t="s">
        <v>5</v>
      </c>
      <c r="E2899" s="1411"/>
      <c r="F2899" s="1070">
        <f>ROUND(C2899*E2899,2)</f>
        <v>0</v>
      </c>
    </row>
    <row r="2900" spans="1:6" ht="26.4" x14ac:dyDescent="0.3">
      <c r="A2900" s="1079" t="s">
        <v>43</v>
      </c>
      <c r="B2900" s="1083" t="s">
        <v>1263</v>
      </c>
      <c r="C2900" s="1075">
        <v>707.2</v>
      </c>
      <c r="D2900" s="1076" t="s">
        <v>5</v>
      </c>
      <c r="E2900" s="1452"/>
      <c r="F2900" s="1070">
        <f t="shared" ref="F2900:F2902" si="342">ROUND(C2900*E2900,2)</f>
        <v>0</v>
      </c>
    </row>
    <row r="2901" spans="1:6" ht="26.4" x14ac:dyDescent="0.3">
      <c r="A2901" s="1079" t="s">
        <v>44</v>
      </c>
      <c r="B2901" s="784" t="s">
        <v>1264</v>
      </c>
      <c r="C2901" s="1075">
        <v>472.77</v>
      </c>
      <c r="D2901" s="1076" t="s">
        <v>6</v>
      </c>
      <c r="E2901" s="1411"/>
      <c r="F2901" s="1070">
        <f t="shared" si="342"/>
        <v>0</v>
      </c>
    </row>
    <row r="2902" spans="1:6" ht="26.4" x14ac:dyDescent="0.3">
      <c r="A2902" s="1079" t="s">
        <v>1265</v>
      </c>
      <c r="B2902" s="975" t="s">
        <v>1266</v>
      </c>
      <c r="C2902" s="1075">
        <v>1475.48</v>
      </c>
      <c r="D2902" s="1076" t="s">
        <v>18</v>
      </c>
      <c r="E2902" s="1282"/>
      <c r="F2902" s="1070">
        <f t="shared" si="342"/>
        <v>0</v>
      </c>
    </row>
    <row r="2903" spans="1:6" x14ac:dyDescent="0.3">
      <c r="A2903" s="1079"/>
      <c r="B2903" s="975"/>
      <c r="C2903" s="1075"/>
      <c r="D2903" s="1076"/>
      <c r="E2903" s="1452"/>
      <c r="F2903" s="992"/>
    </row>
    <row r="2904" spans="1:6" x14ac:dyDescent="0.3">
      <c r="A2904" s="1065">
        <v>1.3</v>
      </c>
      <c r="B2904" s="947" t="s">
        <v>1267</v>
      </c>
      <c r="C2904" s="1075"/>
      <c r="D2904" s="1076"/>
      <c r="E2904" s="1452"/>
      <c r="F2904" s="992"/>
    </row>
    <row r="2905" spans="1:6" x14ac:dyDescent="0.3">
      <c r="A2905" s="1078" t="s">
        <v>45</v>
      </c>
      <c r="B2905" s="975" t="s">
        <v>1268</v>
      </c>
      <c r="C2905" s="1075">
        <v>10.24</v>
      </c>
      <c r="D2905" s="1076" t="s">
        <v>8</v>
      </c>
      <c r="E2905" s="1452"/>
      <c r="F2905" s="1070">
        <f t="shared" ref="F2905:F2916" si="343">ROUND(C2905*E2905,2)</f>
        <v>0</v>
      </c>
    </row>
    <row r="2906" spans="1:6" ht="15.6" x14ac:dyDescent="0.3">
      <c r="A2906" s="1078" t="s">
        <v>46</v>
      </c>
      <c r="B2906" s="975" t="s">
        <v>1581</v>
      </c>
      <c r="C2906" s="1075">
        <v>338.69</v>
      </c>
      <c r="D2906" s="1076" t="s">
        <v>8</v>
      </c>
      <c r="E2906" s="1452"/>
      <c r="F2906" s="1070">
        <f t="shared" si="343"/>
        <v>0</v>
      </c>
    </row>
    <row r="2907" spans="1:6" ht="15.6" x14ac:dyDescent="0.3">
      <c r="A2907" s="1078" t="s">
        <v>47</v>
      </c>
      <c r="B2907" s="975" t="s">
        <v>1582</v>
      </c>
      <c r="C2907" s="1075">
        <v>117.59</v>
      </c>
      <c r="D2907" s="1076" t="s">
        <v>8</v>
      </c>
      <c r="E2907" s="1452"/>
      <c r="F2907" s="1070">
        <f t="shared" si="343"/>
        <v>0</v>
      </c>
    </row>
    <row r="2908" spans="1:6" ht="15.6" x14ac:dyDescent="0.3">
      <c r="A2908" s="1078" t="s">
        <v>1269</v>
      </c>
      <c r="B2908" s="975" t="s">
        <v>1583</v>
      </c>
      <c r="C2908" s="1075">
        <v>41.28</v>
      </c>
      <c r="D2908" s="1076" t="s">
        <v>8</v>
      </c>
      <c r="E2908" s="1452"/>
      <c r="F2908" s="1070">
        <f t="shared" si="343"/>
        <v>0</v>
      </c>
    </row>
    <row r="2909" spans="1:6" ht="15.6" x14ac:dyDescent="0.3">
      <c r="A2909" s="1078" t="s">
        <v>1270</v>
      </c>
      <c r="B2909" s="975" t="s">
        <v>1584</v>
      </c>
      <c r="C2909" s="1075">
        <v>46.42</v>
      </c>
      <c r="D2909" s="1076" t="s">
        <v>8</v>
      </c>
      <c r="E2909" s="1452"/>
      <c r="F2909" s="1070">
        <f t="shared" si="343"/>
        <v>0</v>
      </c>
    </row>
    <row r="2910" spans="1:6" ht="15.6" x14ac:dyDescent="0.3">
      <c r="A2910" s="1078" t="s">
        <v>1271</v>
      </c>
      <c r="B2910" s="975" t="s">
        <v>1585</v>
      </c>
      <c r="C2910" s="1075">
        <v>7.65</v>
      </c>
      <c r="D2910" s="1076" t="s">
        <v>8</v>
      </c>
      <c r="E2910" s="1452"/>
      <c r="F2910" s="1070">
        <f t="shared" si="343"/>
        <v>0</v>
      </c>
    </row>
    <row r="2911" spans="1:6" ht="15.6" x14ac:dyDescent="0.3">
      <c r="A2911" s="1084" t="s">
        <v>1272</v>
      </c>
      <c r="B2911" s="1061" t="s">
        <v>1586</v>
      </c>
      <c r="C2911" s="1085">
        <v>5.75</v>
      </c>
      <c r="D2911" s="1086" t="s">
        <v>8</v>
      </c>
      <c r="E2911" s="1456"/>
      <c r="F2911" s="1087">
        <f t="shared" si="343"/>
        <v>0</v>
      </c>
    </row>
    <row r="2912" spans="1:6" ht="15.6" x14ac:dyDescent="0.3">
      <c r="A2912" s="1078" t="s">
        <v>1273</v>
      </c>
      <c r="B2912" s="975" t="s">
        <v>1587</v>
      </c>
      <c r="C2912" s="1075">
        <v>5.75</v>
      </c>
      <c r="D2912" s="1076" t="s">
        <v>8</v>
      </c>
      <c r="E2912" s="1452"/>
      <c r="F2912" s="1070">
        <f t="shared" si="343"/>
        <v>0</v>
      </c>
    </row>
    <row r="2913" spans="1:6" ht="15.6" x14ac:dyDescent="0.3">
      <c r="A2913" s="1078" t="s">
        <v>1274</v>
      </c>
      <c r="B2913" s="975" t="s">
        <v>1588</v>
      </c>
      <c r="C2913" s="1075">
        <v>20.04</v>
      </c>
      <c r="D2913" s="1076" t="s">
        <v>8</v>
      </c>
      <c r="E2913" s="1452"/>
      <c r="F2913" s="1070">
        <f t="shared" si="343"/>
        <v>0</v>
      </c>
    </row>
    <row r="2914" spans="1:6" ht="15.6" x14ac:dyDescent="0.3">
      <c r="A2914" s="1078" t="s">
        <v>1275</v>
      </c>
      <c r="B2914" s="975" t="s">
        <v>1589</v>
      </c>
      <c r="C2914" s="1075">
        <v>18.32</v>
      </c>
      <c r="D2914" s="1076" t="s">
        <v>8</v>
      </c>
      <c r="E2914" s="1452"/>
      <c r="F2914" s="1070">
        <f t="shared" si="343"/>
        <v>0</v>
      </c>
    </row>
    <row r="2915" spans="1:6" ht="15.6" x14ac:dyDescent="0.3">
      <c r="A2915" s="1078" t="s">
        <v>1276</v>
      </c>
      <c r="B2915" s="975" t="s">
        <v>1590</v>
      </c>
      <c r="C2915" s="1075">
        <v>16.670000000000002</v>
      </c>
      <c r="D2915" s="1076" t="s">
        <v>8</v>
      </c>
      <c r="E2915" s="1452"/>
      <c r="F2915" s="1070">
        <f t="shared" si="343"/>
        <v>0</v>
      </c>
    </row>
    <row r="2916" spans="1:6" ht="15.6" x14ac:dyDescent="0.3">
      <c r="A2916" s="1078" t="s">
        <v>1277</v>
      </c>
      <c r="B2916" s="975" t="s">
        <v>1591</v>
      </c>
      <c r="C2916" s="1075">
        <v>15.44</v>
      </c>
      <c r="D2916" s="1076" t="s">
        <v>8</v>
      </c>
      <c r="E2916" s="1452"/>
      <c r="F2916" s="1070">
        <f t="shared" si="343"/>
        <v>0</v>
      </c>
    </row>
    <row r="2917" spans="1:6" x14ac:dyDescent="0.3">
      <c r="A2917" s="1078"/>
      <c r="B2917" s="975"/>
      <c r="C2917" s="1075"/>
      <c r="D2917" s="1076"/>
      <c r="E2917" s="1452"/>
      <c r="F2917" s="992"/>
    </row>
    <row r="2918" spans="1:6" x14ac:dyDescent="0.3">
      <c r="A2918" s="1065">
        <v>1.4</v>
      </c>
      <c r="B2918" s="947" t="s">
        <v>19</v>
      </c>
      <c r="C2918" s="1075"/>
      <c r="D2918" s="1076"/>
      <c r="E2918" s="1452"/>
      <c r="F2918" s="992"/>
    </row>
    <row r="2919" spans="1:6" x14ac:dyDescent="0.3">
      <c r="A2919" s="1079" t="s">
        <v>48</v>
      </c>
      <c r="B2919" s="975" t="s">
        <v>20</v>
      </c>
      <c r="C2919" s="1075">
        <v>1897.38</v>
      </c>
      <c r="D2919" s="1076" t="s">
        <v>9</v>
      </c>
      <c r="E2919" s="1413"/>
      <c r="F2919" s="1070">
        <f t="shared" ref="F2919:F2927" si="344">ROUND(C2919*E2919,2)</f>
        <v>0</v>
      </c>
    </row>
    <row r="2920" spans="1:6" x14ac:dyDescent="0.3">
      <c r="A2920" s="1079" t="s">
        <v>1278</v>
      </c>
      <c r="B2920" s="356" t="s">
        <v>1098</v>
      </c>
      <c r="C2920" s="1075">
        <v>285.5</v>
      </c>
      <c r="D2920" s="1076" t="s">
        <v>9</v>
      </c>
      <c r="E2920" s="1452"/>
      <c r="F2920" s="1088">
        <f t="shared" si="344"/>
        <v>0</v>
      </c>
    </row>
    <row r="2921" spans="1:6" x14ac:dyDescent="0.3">
      <c r="A2921" s="1079" t="s">
        <v>1279</v>
      </c>
      <c r="B2921" s="356" t="s">
        <v>21</v>
      </c>
      <c r="C2921" s="1075">
        <v>304.01</v>
      </c>
      <c r="D2921" s="1076" t="s">
        <v>9</v>
      </c>
      <c r="E2921" s="1452"/>
      <c r="F2921" s="1088">
        <f t="shared" si="344"/>
        <v>0</v>
      </c>
    </row>
    <row r="2922" spans="1:6" x14ac:dyDescent="0.3">
      <c r="A2922" s="1079" t="s">
        <v>1280</v>
      </c>
      <c r="B2922" s="356" t="s">
        <v>1281</v>
      </c>
      <c r="C2922" s="1075">
        <v>1252.3</v>
      </c>
      <c r="D2922" s="1076" t="s">
        <v>9</v>
      </c>
      <c r="E2922" s="1452"/>
      <c r="F2922" s="1088">
        <f t="shared" si="344"/>
        <v>0</v>
      </c>
    </row>
    <row r="2923" spans="1:6" x14ac:dyDescent="0.3">
      <c r="A2923" s="1079" t="s">
        <v>1282</v>
      </c>
      <c r="B2923" s="356" t="s">
        <v>1283</v>
      </c>
      <c r="C2923" s="1075">
        <v>128.68</v>
      </c>
      <c r="D2923" s="1076" t="s">
        <v>9</v>
      </c>
      <c r="E2923" s="1452"/>
      <c r="F2923" s="1088">
        <f t="shared" si="344"/>
        <v>0</v>
      </c>
    </row>
    <row r="2924" spans="1:6" x14ac:dyDescent="0.3">
      <c r="A2924" s="1079" t="s">
        <v>1284</v>
      </c>
      <c r="B2924" s="356" t="s">
        <v>112</v>
      </c>
      <c r="C2924" s="1075">
        <v>91.61</v>
      </c>
      <c r="D2924" s="1076" t="s">
        <v>9</v>
      </c>
      <c r="E2924" s="15"/>
      <c r="F2924" s="1088">
        <f t="shared" si="344"/>
        <v>0</v>
      </c>
    </row>
    <row r="2925" spans="1:6" x14ac:dyDescent="0.3">
      <c r="A2925" s="1079" t="s">
        <v>1285</v>
      </c>
      <c r="B2925" s="975" t="s">
        <v>1286</v>
      </c>
      <c r="C2925" s="1075">
        <v>1975.56</v>
      </c>
      <c r="D2925" s="1076" t="s">
        <v>11</v>
      </c>
      <c r="E2925" s="1292"/>
      <c r="F2925" s="1070">
        <f t="shared" si="344"/>
        <v>0</v>
      </c>
    </row>
    <row r="2926" spans="1:6" x14ac:dyDescent="0.3">
      <c r="A2926" s="1079" t="s">
        <v>1287</v>
      </c>
      <c r="B2926" s="975" t="s">
        <v>1288</v>
      </c>
      <c r="C2926" s="1075">
        <v>91.61</v>
      </c>
      <c r="D2926" s="1076" t="s">
        <v>11</v>
      </c>
      <c r="E2926" s="1452"/>
      <c r="F2926" s="1070">
        <f t="shared" si="344"/>
        <v>0</v>
      </c>
    </row>
    <row r="2927" spans="1:6" x14ac:dyDescent="0.3">
      <c r="A2927" s="1079" t="s">
        <v>1289</v>
      </c>
      <c r="B2927" s="975" t="s">
        <v>1290</v>
      </c>
      <c r="C2927" s="1075">
        <v>304.01</v>
      </c>
      <c r="D2927" s="1076" t="s">
        <v>9</v>
      </c>
      <c r="E2927" s="1457"/>
      <c r="F2927" s="1070">
        <f t="shared" si="344"/>
        <v>0</v>
      </c>
    </row>
    <row r="2928" spans="1:6" x14ac:dyDescent="0.3">
      <c r="A2928" s="990"/>
      <c r="B2928" s="356"/>
      <c r="C2928" s="553"/>
      <c r="D2928" s="1076"/>
      <c r="E2928" s="1413"/>
      <c r="F2928" s="992"/>
    </row>
    <row r="2929" spans="1:6" x14ac:dyDescent="0.3">
      <c r="A2929" s="1089">
        <v>1.5</v>
      </c>
      <c r="B2929" s="926" t="s">
        <v>186</v>
      </c>
      <c r="C2929" s="843"/>
      <c r="D2929" s="819"/>
      <c r="E2929" s="15"/>
      <c r="F2929" s="988"/>
    </row>
    <row r="2930" spans="1:6" x14ac:dyDescent="0.3">
      <c r="A2930" s="1090" t="s">
        <v>49</v>
      </c>
      <c r="B2930" s="356" t="s">
        <v>1291</v>
      </c>
      <c r="C2930" s="843">
        <v>633.6</v>
      </c>
      <c r="D2930" s="819" t="s">
        <v>8</v>
      </c>
      <c r="E2930" s="1458"/>
      <c r="F2930" s="1070">
        <f t="shared" ref="F2930:F2932" si="345">ROUND(C2930*E2930,2)</f>
        <v>0</v>
      </c>
    </row>
    <row r="2931" spans="1:6" x14ac:dyDescent="0.3">
      <c r="A2931" s="1090" t="s">
        <v>50</v>
      </c>
      <c r="B2931" s="356" t="s">
        <v>1292</v>
      </c>
      <c r="C2931" s="843">
        <v>633.6</v>
      </c>
      <c r="D2931" s="819" t="s">
        <v>8</v>
      </c>
      <c r="E2931" s="15"/>
      <c r="F2931" s="1070">
        <f t="shared" si="345"/>
        <v>0</v>
      </c>
    </row>
    <row r="2932" spans="1:6" x14ac:dyDescent="0.3">
      <c r="A2932" s="822" t="s">
        <v>51</v>
      </c>
      <c r="B2932" s="356" t="s">
        <v>1293</v>
      </c>
      <c r="C2932" s="843">
        <v>809.8</v>
      </c>
      <c r="D2932" s="819" t="s">
        <v>9</v>
      </c>
      <c r="E2932" s="15"/>
      <c r="F2932" s="1070">
        <f t="shared" si="345"/>
        <v>0</v>
      </c>
    </row>
    <row r="2933" spans="1:6" x14ac:dyDescent="0.3">
      <c r="A2933" s="990"/>
      <c r="B2933" s="975"/>
      <c r="C2933" s="553"/>
      <c r="D2933" s="1076"/>
      <c r="E2933" s="1413"/>
      <c r="F2933" s="992"/>
    </row>
    <row r="2934" spans="1:6" x14ac:dyDescent="0.3">
      <c r="A2934" s="1089">
        <v>1.6</v>
      </c>
      <c r="B2934" s="801" t="s">
        <v>1533</v>
      </c>
      <c r="C2934" s="843">
        <v>153.28</v>
      </c>
      <c r="D2934" s="819" t="s">
        <v>11</v>
      </c>
      <c r="E2934" s="15"/>
      <c r="F2934" s="1070">
        <f t="shared" ref="F2934" si="346">ROUND(C2934*E2934,2)</f>
        <v>0</v>
      </c>
    </row>
    <row r="2935" spans="1:6" x14ac:dyDescent="0.3">
      <c r="A2935" s="990"/>
      <c r="B2935" s="975"/>
      <c r="C2935" s="553"/>
      <c r="D2935" s="1076"/>
      <c r="E2935" s="1413"/>
      <c r="F2935" s="992"/>
    </row>
    <row r="2936" spans="1:6" x14ac:dyDescent="0.3">
      <c r="A2936" s="1089">
        <v>1.7</v>
      </c>
      <c r="B2936" s="801" t="s">
        <v>1294</v>
      </c>
      <c r="C2936" s="356"/>
      <c r="D2936" s="356"/>
      <c r="E2936" s="15"/>
      <c r="F2936" s="988"/>
    </row>
    <row r="2937" spans="1:6" x14ac:dyDescent="0.3">
      <c r="A2937" s="822" t="s">
        <v>52</v>
      </c>
      <c r="B2937" s="784" t="s">
        <v>1295</v>
      </c>
      <c r="C2937" s="843">
        <v>8</v>
      </c>
      <c r="D2937" s="819" t="s">
        <v>61</v>
      </c>
      <c r="E2937" s="1398"/>
      <c r="F2937" s="1070">
        <f t="shared" ref="F2937:F2938" si="347">ROUND(C2937*E2937,2)</f>
        <v>0</v>
      </c>
    </row>
    <row r="2938" spans="1:6" ht="39.6" x14ac:dyDescent="0.3">
      <c r="A2938" s="822" t="s">
        <v>53</v>
      </c>
      <c r="B2938" s="784" t="s">
        <v>1296</v>
      </c>
      <c r="C2938" s="843">
        <v>1</v>
      </c>
      <c r="D2938" s="819" t="s">
        <v>10</v>
      </c>
      <c r="E2938" s="1398"/>
      <c r="F2938" s="1070">
        <f t="shared" si="347"/>
        <v>0</v>
      </c>
    </row>
    <row r="2939" spans="1:6" x14ac:dyDescent="0.3">
      <c r="A2939" s="1082"/>
      <c r="B2939" s="356"/>
      <c r="C2939" s="843"/>
      <c r="D2939" s="819"/>
      <c r="E2939" s="1398"/>
      <c r="F2939" s="988"/>
    </row>
    <row r="2940" spans="1:6" ht="26.4" x14ac:dyDescent="0.3">
      <c r="A2940" s="1091">
        <v>1.8</v>
      </c>
      <c r="B2940" s="806" t="s">
        <v>1297</v>
      </c>
      <c r="C2940" s="547"/>
      <c r="D2940" s="1092"/>
      <c r="E2940" s="1459"/>
      <c r="F2940" s="1093"/>
    </row>
    <row r="2941" spans="1:6" x14ac:dyDescent="0.3">
      <c r="A2941" s="1094" t="s">
        <v>1298</v>
      </c>
      <c r="B2941" s="975" t="s">
        <v>960</v>
      </c>
      <c r="C2941" s="547">
        <v>47.3</v>
      </c>
      <c r="D2941" s="1092" t="s">
        <v>11</v>
      </c>
      <c r="E2941" s="1459"/>
      <c r="F2941" s="1070">
        <f t="shared" ref="F2941:F2961" si="348">ROUND(C2941*E2941,2)</f>
        <v>0</v>
      </c>
    </row>
    <row r="2942" spans="1:6" x14ac:dyDescent="0.3">
      <c r="A2942" s="1094" t="s">
        <v>1299</v>
      </c>
      <c r="B2942" s="975" t="s">
        <v>1300</v>
      </c>
      <c r="C2942" s="553">
        <v>42.45</v>
      </c>
      <c r="D2942" s="1092" t="s">
        <v>8</v>
      </c>
      <c r="E2942" s="1411"/>
      <c r="F2942" s="1070">
        <f t="shared" si="348"/>
        <v>0</v>
      </c>
    </row>
    <row r="2943" spans="1:6" ht="26.4" x14ac:dyDescent="0.3">
      <c r="A2943" s="1094" t="s">
        <v>1301</v>
      </c>
      <c r="B2943" s="975" t="s">
        <v>1302</v>
      </c>
      <c r="C2943" s="553">
        <v>35.99</v>
      </c>
      <c r="D2943" s="1095" t="s">
        <v>8</v>
      </c>
      <c r="E2943" s="1411"/>
      <c r="F2943" s="1070">
        <f t="shared" si="348"/>
        <v>0</v>
      </c>
    </row>
    <row r="2944" spans="1:6" ht="26.4" x14ac:dyDescent="0.3">
      <c r="A2944" s="1094" t="s">
        <v>1303</v>
      </c>
      <c r="B2944" s="975" t="s">
        <v>966</v>
      </c>
      <c r="C2944" s="553">
        <v>7.75</v>
      </c>
      <c r="D2944" s="1095" t="s">
        <v>8</v>
      </c>
      <c r="E2944" s="1282"/>
      <c r="F2944" s="1070">
        <f t="shared" si="348"/>
        <v>0</v>
      </c>
    </row>
    <row r="2945" spans="1:6" x14ac:dyDescent="0.3">
      <c r="A2945" s="1094" t="s">
        <v>1304</v>
      </c>
      <c r="B2945" s="975" t="s">
        <v>1305</v>
      </c>
      <c r="C2945" s="553">
        <v>100</v>
      </c>
      <c r="D2945" s="1092" t="s">
        <v>11</v>
      </c>
      <c r="E2945" s="1460"/>
      <c r="F2945" s="1070">
        <f t="shared" si="348"/>
        <v>0</v>
      </c>
    </row>
    <row r="2946" spans="1:6" x14ac:dyDescent="0.3">
      <c r="A2946" s="1094" t="s">
        <v>1306</v>
      </c>
      <c r="B2946" s="975" t="s">
        <v>1307</v>
      </c>
      <c r="C2946" s="553">
        <v>24.5</v>
      </c>
      <c r="D2946" s="1076" t="s">
        <v>11</v>
      </c>
      <c r="E2946" s="1451"/>
      <c r="F2946" s="1070">
        <f t="shared" si="348"/>
        <v>0</v>
      </c>
    </row>
    <row r="2947" spans="1:6" x14ac:dyDescent="0.3">
      <c r="A2947" s="1094" t="s">
        <v>1308</v>
      </c>
      <c r="B2947" s="975" t="s">
        <v>1309</v>
      </c>
      <c r="C2947" s="553">
        <v>10</v>
      </c>
      <c r="D2947" s="1076" t="s">
        <v>10</v>
      </c>
      <c r="E2947" s="1413"/>
      <c r="F2947" s="1070">
        <f t="shared" si="348"/>
        <v>0</v>
      </c>
    </row>
    <row r="2948" spans="1:6" x14ac:dyDescent="0.3">
      <c r="A2948" s="1094" t="s">
        <v>1310</v>
      </c>
      <c r="B2948" s="975" t="s">
        <v>1311</v>
      </c>
      <c r="C2948" s="553">
        <v>1</v>
      </c>
      <c r="D2948" s="1076" t="s">
        <v>10</v>
      </c>
      <c r="E2948" s="1413"/>
      <c r="F2948" s="1070">
        <f t="shared" si="348"/>
        <v>0</v>
      </c>
    </row>
    <row r="2949" spans="1:6" x14ac:dyDescent="0.3">
      <c r="A2949" s="1094" t="s">
        <v>1312</v>
      </c>
      <c r="B2949" s="975" t="s">
        <v>1313</v>
      </c>
      <c r="C2949" s="553">
        <v>1</v>
      </c>
      <c r="D2949" s="1076" t="s">
        <v>10</v>
      </c>
      <c r="E2949" s="1413"/>
      <c r="F2949" s="1070">
        <f t="shared" si="348"/>
        <v>0</v>
      </c>
    </row>
    <row r="2950" spans="1:6" x14ac:dyDescent="0.3">
      <c r="A2950" s="1094" t="s">
        <v>1314</v>
      </c>
      <c r="B2950" s="975" t="s">
        <v>1315</v>
      </c>
      <c r="C2950" s="553">
        <v>1</v>
      </c>
      <c r="D2950" s="1076" t="s">
        <v>10</v>
      </c>
      <c r="E2950" s="1413"/>
      <c r="F2950" s="1070">
        <f t="shared" si="348"/>
        <v>0</v>
      </c>
    </row>
    <row r="2951" spans="1:6" x14ac:dyDescent="0.3">
      <c r="A2951" s="1094" t="s">
        <v>1316</v>
      </c>
      <c r="B2951" s="975" t="s">
        <v>1317</v>
      </c>
      <c r="C2951" s="553">
        <v>1</v>
      </c>
      <c r="D2951" s="1076" t="s">
        <v>10</v>
      </c>
      <c r="E2951" s="1413"/>
      <c r="F2951" s="1070">
        <f t="shared" si="348"/>
        <v>0</v>
      </c>
    </row>
    <row r="2952" spans="1:6" x14ac:dyDescent="0.3">
      <c r="A2952" s="1094" t="s">
        <v>1318</v>
      </c>
      <c r="B2952" s="975" t="s">
        <v>1319</v>
      </c>
      <c r="C2952" s="553">
        <v>4</v>
      </c>
      <c r="D2952" s="1076" t="s">
        <v>10</v>
      </c>
      <c r="E2952" s="1413"/>
      <c r="F2952" s="1070">
        <f t="shared" si="348"/>
        <v>0</v>
      </c>
    </row>
    <row r="2953" spans="1:6" x14ac:dyDescent="0.3">
      <c r="A2953" s="1094" t="s">
        <v>1320</v>
      </c>
      <c r="B2953" s="975" t="s">
        <v>1321</v>
      </c>
      <c r="C2953" s="553">
        <v>2</v>
      </c>
      <c r="D2953" s="1076" t="s">
        <v>10</v>
      </c>
      <c r="E2953" s="1413"/>
      <c r="F2953" s="1070">
        <f t="shared" si="348"/>
        <v>0</v>
      </c>
    </row>
    <row r="2954" spans="1:6" x14ac:dyDescent="0.3">
      <c r="A2954" s="1094" t="s">
        <v>1322</v>
      </c>
      <c r="B2954" s="356" t="s">
        <v>156</v>
      </c>
      <c r="C2954" s="553">
        <v>1</v>
      </c>
      <c r="D2954" s="1076" t="s">
        <v>10</v>
      </c>
      <c r="E2954" s="1413"/>
      <c r="F2954" s="1070">
        <f t="shared" si="348"/>
        <v>0</v>
      </c>
    </row>
    <row r="2955" spans="1:6" x14ac:dyDescent="0.3">
      <c r="A2955" s="1094" t="s">
        <v>1323</v>
      </c>
      <c r="B2955" s="356" t="s">
        <v>1324</v>
      </c>
      <c r="C2955" s="553">
        <v>2</v>
      </c>
      <c r="D2955" s="1076" t="s">
        <v>10</v>
      </c>
      <c r="E2955" s="1413"/>
      <c r="F2955" s="1070">
        <f t="shared" si="348"/>
        <v>0</v>
      </c>
    </row>
    <row r="2956" spans="1:6" ht="26.4" x14ac:dyDescent="0.3">
      <c r="A2956" s="1094" t="s">
        <v>1325</v>
      </c>
      <c r="B2956" s="975" t="s">
        <v>1326</v>
      </c>
      <c r="C2956" s="553">
        <v>2</v>
      </c>
      <c r="D2956" s="1076" t="s">
        <v>10</v>
      </c>
      <c r="E2956" s="1451"/>
      <c r="F2956" s="1070">
        <f t="shared" si="348"/>
        <v>0</v>
      </c>
    </row>
    <row r="2957" spans="1:6" ht="26.4" x14ac:dyDescent="0.3">
      <c r="A2957" s="1094" t="s">
        <v>1327</v>
      </c>
      <c r="B2957" s="975" t="s">
        <v>1328</v>
      </c>
      <c r="C2957" s="553">
        <v>1</v>
      </c>
      <c r="D2957" s="1076" t="s">
        <v>10</v>
      </c>
      <c r="E2957" s="1413"/>
      <c r="F2957" s="1070">
        <f t="shared" si="348"/>
        <v>0</v>
      </c>
    </row>
    <row r="2958" spans="1:6" x14ac:dyDescent="0.3">
      <c r="A2958" s="1094" t="s">
        <v>1329</v>
      </c>
      <c r="B2958" s="837" t="s">
        <v>1330</v>
      </c>
      <c r="C2958" s="847">
        <v>15</v>
      </c>
      <c r="D2958" s="973" t="s">
        <v>10</v>
      </c>
      <c r="E2958" s="1398"/>
      <c r="F2958" s="1070">
        <f t="shared" si="348"/>
        <v>0</v>
      </c>
    </row>
    <row r="2959" spans="1:6" x14ac:dyDescent="0.3">
      <c r="A2959" s="1094" t="s">
        <v>1331</v>
      </c>
      <c r="B2959" s="975" t="s">
        <v>1332</v>
      </c>
      <c r="C2959" s="553">
        <v>4</v>
      </c>
      <c r="D2959" s="1076" t="s">
        <v>10</v>
      </c>
      <c r="E2959" s="1413"/>
      <c r="F2959" s="1070">
        <f t="shared" si="348"/>
        <v>0</v>
      </c>
    </row>
    <row r="2960" spans="1:6" x14ac:dyDescent="0.3">
      <c r="A2960" s="1094" t="s">
        <v>1333</v>
      </c>
      <c r="B2960" s="975" t="s">
        <v>1334</v>
      </c>
      <c r="C2960" s="553">
        <v>1</v>
      </c>
      <c r="D2960" s="1076" t="s">
        <v>10</v>
      </c>
      <c r="E2960" s="1413"/>
      <c r="F2960" s="1070">
        <f t="shared" si="348"/>
        <v>0</v>
      </c>
    </row>
    <row r="2961" spans="1:6" x14ac:dyDescent="0.3">
      <c r="A2961" s="1094" t="s">
        <v>1335</v>
      </c>
      <c r="B2961" s="975" t="s">
        <v>1075</v>
      </c>
      <c r="C2961" s="553">
        <v>1.69</v>
      </c>
      <c r="D2961" s="1095" t="s">
        <v>8</v>
      </c>
      <c r="E2961" s="1413"/>
      <c r="F2961" s="1070">
        <f t="shared" si="348"/>
        <v>0</v>
      </c>
    </row>
    <row r="2962" spans="1:6" x14ac:dyDescent="0.3">
      <c r="A2962" s="1096"/>
      <c r="B2962" s="1097"/>
      <c r="C2962" s="1098"/>
      <c r="D2962" s="1076"/>
      <c r="E2962" s="1461"/>
      <c r="F2962" s="992"/>
    </row>
    <row r="2963" spans="1:6" x14ac:dyDescent="0.3">
      <c r="A2963" s="1065">
        <v>1.9</v>
      </c>
      <c r="B2963" s="947" t="s">
        <v>26</v>
      </c>
      <c r="C2963" s="1098"/>
      <c r="D2963" s="1076"/>
      <c r="E2963" s="1461"/>
      <c r="F2963" s="992"/>
    </row>
    <row r="2964" spans="1:6" x14ac:dyDescent="0.3">
      <c r="A2964" s="1079" t="s">
        <v>1336</v>
      </c>
      <c r="B2964" s="1099" t="s">
        <v>1337</v>
      </c>
      <c r="C2964" s="1100">
        <v>1</v>
      </c>
      <c r="D2964" s="1076" t="s">
        <v>10</v>
      </c>
      <c r="E2964" s="1413"/>
      <c r="F2964" s="1070">
        <f t="shared" ref="F2964:F2967" si="349">ROUND(C2964*E2964,2)</f>
        <v>0</v>
      </c>
    </row>
    <row r="2965" spans="1:6" ht="26.4" x14ac:dyDescent="0.3">
      <c r="A2965" s="1079" t="s">
        <v>1338</v>
      </c>
      <c r="B2965" s="975" t="s">
        <v>1339</v>
      </c>
      <c r="C2965" s="1100">
        <v>1</v>
      </c>
      <c r="D2965" s="1076" t="s">
        <v>10</v>
      </c>
      <c r="E2965" s="1413"/>
      <c r="F2965" s="1088">
        <f t="shared" si="349"/>
        <v>0</v>
      </c>
    </row>
    <row r="2966" spans="1:6" x14ac:dyDescent="0.3">
      <c r="A2966" s="1079" t="s">
        <v>1340</v>
      </c>
      <c r="B2966" s="975" t="s">
        <v>1341</v>
      </c>
      <c r="C2966" s="1100">
        <v>1</v>
      </c>
      <c r="D2966" s="991" t="s">
        <v>10</v>
      </c>
      <c r="E2966" s="1413"/>
      <c r="F2966" s="1070">
        <f t="shared" si="349"/>
        <v>0</v>
      </c>
    </row>
    <row r="2967" spans="1:6" ht="26.4" x14ac:dyDescent="0.3">
      <c r="A2967" s="1079" t="s">
        <v>1342</v>
      </c>
      <c r="B2967" s="975" t="s">
        <v>1343</v>
      </c>
      <c r="C2967" s="1100">
        <v>1</v>
      </c>
      <c r="D2967" s="991" t="s">
        <v>10</v>
      </c>
      <c r="E2967" s="1413"/>
      <c r="F2967" s="1070">
        <f t="shared" si="349"/>
        <v>0</v>
      </c>
    </row>
    <row r="2968" spans="1:6" x14ac:dyDescent="0.3">
      <c r="A2968" s="1101"/>
      <c r="B2968" s="1000" t="s">
        <v>14</v>
      </c>
      <c r="C2968" s="1102"/>
      <c r="D2968" s="1103"/>
      <c r="E2968" s="1462"/>
      <c r="F2968" s="1104">
        <f>SUM(F2893:F2967)</f>
        <v>0</v>
      </c>
    </row>
    <row r="2969" spans="1:6" x14ac:dyDescent="0.3">
      <c r="A2969" s="202"/>
      <c r="B2969" s="221"/>
      <c r="C2969" s="204"/>
      <c r="D2969" s="205"/>
      <c r="E2969" s="1290"/>
      <c r="F2969" s="206"/>
    </row>
    <row r="2970" spans="1:6" x14ac:dyDescent="0.3">
      <c r="A2970" s="964" t="s">
        <v>15</v>
      </c>
      <c r="B2970" s="963" t="s">
        <v>1145</v>
      </c>
      <c r="C2970" s="965"/>
      <c r="D2970" s="966"/>
      <c r="E2970" s="1421"/>
      <c r="F2970" s="795"/>
    </row>
    <row r="2971" spans="1:6" x14ac:dyDescent="0.3">
      <c r="A2971" s="976"/>
      <c r="B2971" s="837"/>
      <c r="C2971" s="972"/>
      <c r="D2971" s="819"/>
      <c r="E2971" s="1463"/>
      <c r="F2971" s="974"/>
    </row>
    <row r="2972" spans="1:6" x14ac:dyDescent="0.3">
      <c r="A2972" s="1105">
        <v>1</v>
      </c>
      <c r="B2972" s="963" t="s">
        <v>658</v>
      </c>
      <c r="C2972" s="965"/>
      <c r="D2972" s="966"/>
      <c r="E2972" s="1421"/>
      <c r="F2972" s="795"/>
    </row>
    <row r="2973" spans="1:6" x14ac:dyDescent="0.3">
      <c r="A2973" s="967">
        <f>+A2972+0.1</f>
        <v>1.1000000000000001</v>
      </c>
      <c r="B2973" s="968" t="s">
        <v>13</v>
      </c>
      <c r="C2973" s="969">
        <v>1</v>
      </c>
      <c r="D2973" s="819" t="s">
        <v>10</v>
      </c>
      <c r="E2973" s="1422"/>
      <c r="F2973" s="795">
        <f>ROUND(C2973*E2973,2)</f>
        <v>0</v>
      </c>
    </row>
    <row r="2974" spans="1:6" x14ac:dyDescent="0.3">
      <c r="A2974" s="970"/>
      <c r="B2974" s="968"/>
      <c r="C2974" s="969"/>
      <c r="D2974" s="819"/>
      <c r="E2974" s="1423"/>
      <c r="F2974" s="795"/>
    </row>
    <row r="2975" spans="1:6" x14ac:dyDescent="0.3">
      <c r="A2975" s="1105">
        <v>2</v>
      </c>
      <c r="B2975" s="971" t="s">
        <v>17</v>
      </c>
      <c r="C2975" s="972"/>
      <c r="D2975" s="973"/>
      <c r="E2975" s="1424"/>
      <c r="F2975" s="974"/>
    </row>
    <row r="2976" spans="1:6" x14ac:dyDescent="0.3">
      <c r="A2976" s="967">
        <f>+A2975+0.1</f>
        <v>2.1</v>
      </c>
      <c r="B2976" s="975" t="s">
        <v>1146</v>
      </c>
      <c r="C2976" s="972">
        <v>5.05</v>
      </c>
      <c r="D2976" s="819" t="s">
        <v>8</v>
      </c>
      <c r="E2976" s="1411"/>
      <c r="F2976" s="974">
        <f>ROUND(C2976*E2976,2)</f>
        <v>0</v>
      </c>
    </row>
    <row r="2977" spans="1:6" x14ac:dyDescent="0.3">
      <c r="A2977" s="967">
        <f t="shared" ref="A2977:A2978" si="350">+A2976+0.1</f>
        <v>2.2000000000000002</v>
      </c>
      <c r="B2977" s="968" t="s">
        <v>1147</v>
      </c>
      <c r="C2977" s="972">
        <v>2.0699999999999998</v>
      </c>
      <c r="D2977" s="819" t="s">
        <v>6</v>
      </c>
      <c r="E2977" s="1424"/>
      <c r="F2977" s="974">
        <f t="shared" ref="F2977:F2978" si="351">ROUND(C2977*E2977,2)</f>
        <v>0</v>
      </c>
    </row>
    <row r="2978" spans="1:6" x14ac:dyDescent="0.3">
      <c r="A2978" s="967">
        <f t="shared" si="350"/>
        <v>2.2999999999999998</v>
      </c>
      <c r="B2978" s="968" t="s">
        <v>1000</v>
      </c>
      <c r="C2978" s="972">
        <v>3.44</v>
      </c>
      <c r="D2978" s="819" t="s">
        <v>18</v>
      </c>
      <c r="E2978" s="1399"/>
      <c r="F2978" s="974">
        <f t="shared" si="351"/>
        <v>0</v>
      </c>
    </row>
    <row r="2979" spans="1:6" x14ac:dyDescent="0.3">
      <c r="A2979" s="967"/>
      <c r="B2979" s="968"/>
      <c r="C2979" s="969"/>
      <c r="D2979" s="819"/>
      <c r="E2979" s="1423"/>
      <c r="F2979" s="795"/>
    </row>
    <row r="2980" spans="1:6" x14ac:dyDescent="0.3">
      <c r="A2980" s="1105">
        <v>3</v>
      </c>
      <c r="B2980" s="971" t="s">
        <v>1148</v>
      </c>
      <c r="C2980" s="969"/>
      <c r="D2980" s="819"/>
      <c r="E2980" s="1426"/>
      <c r="F2980" s="795"/>
    </row>
    <row r="2981" spans="1:6" x14ac:dyDescent="0.3">
      <c r="A2981" s="967">
        <f>+A2980+0.1</f>
        <v>3.1</v>
      </c>
      <c r="B2981" s="968" t="s">
        <v>1345</v>
      </c>
      <c r="C2981" s="972">
        <v>1.49</v>
      </c>
      <c r="D2981" s="819" t="s">
        <v>8</v>
      </c>
      <c r="E2981" s="1423"/>
      <c r="F2981" s="795">
        <f>ROUND(C2981*E2981,2)</f>
        <v>0</v>
      </c>
    </row>
    <row r="2982" spans="1:6" x14ac:dyDescent="0.3">
      <c r="A2982" s="967">
        <f t="shared" ref="A2982:A2988" si="352">+A2981+0.1</f>
        <v>3.2</v>
      </c>
      <c r="B2982" s="968" t="s">
        <v>1346</v>
      </c>
      <c r="C2982" s="972">
        <v>0.38</v>
      </c>
      <c r="D2982" s="819" t="s">
        <v>8</v>
      </c>
      <c r="E2982" s="1423"/>
      <c r="F2982" s="795">
        <f t="shared" ref="F2982:F2988" si="353">ROUND(C2982*E2982,2)</f>
        <v>0</v>
      </c>
    </row>
    <row r="2983" spans="1:6" x14ac:dyDescent="0.3">
      <c r="A2983" s="967">
        <f t="shared" si="352"/>
        <v>3.3</v>
      </c>
      <c r="B2983" s="968" t="s">
        <v>1151</v>
      </c>
      <c r="C2983" s="972">
        <v>0.38</v>
      </c>
      <c r="D2983" s="819" t="s">
        <v>8</v>
      </c>
      <c r="E2983" s="1423"/>
      <c r="F2983" s="795">
        <f t="shared" si="353"/>
        <v>0</v>
      </c>
    </row>
    <row r="2984" spans="1:6" x14ac:dyDescent="0.3">
      <c r="A2984" s="967">
        <f t="shared" si="352"/>
        <v>3.4</v>
      </c>
      <c r="B2984" s="968" t="s">
        <v>1152</v>
      </c>
      <c r="C2984" s="972">
        <v>0.13</v>
      </c>
      <c r="D2984" s="819" t="s">
        <v>8</v>
      </c>
      <c r="E2984" s="1423"/>
      <c r="F2984" s="795">
        <f t="shared" si="353"/>
        <v>0</v>
      </c>
    </row>
    <row r="2985" spans="1:6" x14ac:dyDescent="0.3">
      <c r="A2985" s="967">
        <f t="shared" si="352"/>
        <v>3.5</v>
      </c>
      <c r="B2985" s="968" t="s">
        <v>1153</v>
      </c>
      <c r="C2985" s="972">
        <v>0.08</v>
      </c>
      <c r="D2985" s="819" t="s">
        <v>8</v>
      </c>
      <c r="E2985" s="1398"/>
      <c r="F2985" s="795">
        <f t="shared" si="353"/>
        <v>0</v>
      </c>
    </row>
    <row r="2986" spans="1:6" x14ac:dyDescent="0.3">
      <c r="A2986" s="967">
        <f t="shared" si="352"/>
        <v>3.6</v>
      </c>
      <c r="B2986" s="968" t="s">
        <v>1154</v>
      </c>
      <c r="C2986" s="972">
        <v>0.18</v>
      </c>
      <c r="D2986" s="819" t="s">
        <v>8</v>
      </c>
      <c r="E2986" s="1423"/>
      <c r="F2986" s="795">
        <f t="shared" si="353"/>
        <v>0</v>
      </c>
    </row>
    <row r="2987" spans="1:6" x14ac:dyDescent="0.3">
      <c r="A2987" s="967">
        <f t="shared" si="352"/>
        <v>3.7</v>
      </c>
      <c r="B2987" s="17" t="s">
        <v>161</v>
      </c>
      <c r="C2987" s="972">
        <v>0.6</v>
      </c>
      <c r="D2987" s="819" t="s">
        <v>8</v>
      </c>
      <c r="E2987" s="1423"/>
      <c r="F2987" s="795">
        <f t="shared" si="353"/>
        <v>0</v>
      </c>
    </row>
    <row r="2988" spans="1:6" x14ac:dyDescent="0.3">
      <c r="A2988" s="967">
        <f t="shared" si="352"/>
        <v>3.8</v>
      </c>
      <c r="B2988" s="968" t="s">
        <v>1155</v>
      </c>
      <c r="C2988" s="972">
        <v>1.1000000000000001</v>
      </c>
      <c r="D2988" s="819" t="s">
        <v>8</v>
      </c>
      <c r="E2988" s="1423"/>
      <c r="F2988" s="795">
        <f t="shared" si="353"/>
        <v>0</v>
      </c>
    </row>
    <row r="2989" spans="1:6" x14ac:dyDescent="0.3">
      <c r="A2989" s="967"/>
      <c r="B2989" s="968"/>
      <c r="C2989" s="969"/>
      <c r="D2989" s="819"/>
      <c r="E2989" s="1423"/>
      <c r="F2989" s="795"/>
    </row>
    <row r="2990" spans="1:6" x14ac:dyDescent="0.3">
      <c r="A2990" s="1105">
        <v>4</v>
      </c>
      <c r="B2990" s="971" t="s">
        <v>1156</v>
      </c>
      <c r="C2990" s="969"/>
      <c r="D2990" s="819"/>
      <c r="E2990" s="1426"/>
      <c r="F2990" s="795"/>
    </row>
    <row r="2991" spans="1:6" x14ac:dyDescent="0.3">
      <c r="A2991" s="967">
        <f>+A2990+0.1</f>
        <v>4.0999999999999996</v>
      </c>
      <c r="B2991" s="784" t="s">
        <v>1157</v>
      </c>
      <c r="C2991" s="972">
        <v>5.4</v>
      </c>
      <c r="D2991" s="840" t="s">
        <v>9</v>
      </c>
      <c r="E2991" s="1423"/>
      <c r="F2991" s="795">
        <f t="shared" ref="F2991:F2992" si="354">ROUND(C2991*E2991,2)</f>
        <v>0</v>
      </c>
    </row>
    <row r="2992" spans="1:6" x14ac:dyDescent="0.3">
      <c r="A2992" s="967">
        <f t="shared" ref="A2992" si="355">+A2991+0.1</f>
        <v>4.2</v>
      </c>
      <c r="B2992" s="784" t="s">
        <v>1158</v>
      </c>
      <c r="C2992" s="972">
        <v>23.88</v>
      </c>
      <c r="D2992" s="840" t="s">
        <v>9</v>
      </c>
      <c r="E2992" s="1423"/>
      <c r="F2992" s="795">
        <f t="shared" si="354"/>
        <v>0</v>
      </c>
    </row>
    <row r="2993" spans="1:6" x14ac:dyDescent="0.3">
      <c r="A2993" s="967"/>
      <c r="B2993" s="968"/>
      <c r="C2993" s="969"/>
      <c r="D2993" s="781"/>
      <c r="E2993" s="1423"/>
      <c r="F2993" s="795"/>
    </row>
    <row r="2994" spans="1:6" x14ac:dyDescent="0.3">
      <c r="A2994" s="1105">
        <v>5</v>
      </c>
      <c r="B2994" s="971" t="s">
        <v>19</v>
      </c>
      <c r="C2994" s="969"/>
      <c r="D2994" s="781"/>
      <c r="E2994" s="1426"/>
      <c r="F2994" s="795"/>
    </row>
    <row r="2995" spans="1:6" x14ac:dyDescent="0.3">
      <c r="A2995" s="967">
        <f>+A2994+0.1</f>
        <v>5.0999999999999996</v>
      </c>
      <c r="B2995" s="968" t="s">
        <v>30</v>
      </c>
      <c r="C2995" s="972">
        <v>23.88</v>
      </c>
      <c r="D2995" s="840" t="s">
        <v>9</v>
      </c>
      <c r="E2995" s="1427"/>
      <c r="F2995" s="795">
        <f t="shared" ref="F2995:F3008" si="356">ROUND(C2995*E2995,2)</f>
        <v>0</v>
      </c>
    </row>
    <row r="2996" spans="1:6" x14ac:dyDescent="0.3">
      <c r="A2996" s="967">
        <f t="shared" ref="A2996:A3003" si="357">+A2995+0.1</f>
        <v>5.2</v>
      </c>
      <c r="B2996" s="968" t="s">
        <v>31</v>
      </c>
      <c r="C2996" s="972">
        <v>23.88</v>
      </c>
      <c r="D2996" s="840" t="s">
        <v>9</v>
      </c>
      <c r="E2996" s="1427"/>
      <c r="F2996" s="795">
        <f t="shared" si="356"/>
        <v>0</v>
      </c>
    </row>
    <row r="2997" spans="1:6" x14ac:dyDescent="0.3">
      <c r="A2997" s="967">
        <f t="shared" si="357"/>
        <v>5.3</v>
      </c>
      <c r="B2997" s="968" t="s">
        <v>162</v>
      </c>
      <c r="C2997" s="972">
        <v>6</v>
      </c>
      <c r="D2997" s="840" t="s">
        <v>9</v>
      </c>
      <c r="E2997" s="15"/>
      <c r="F2997" s="795">
        <f t="shared" si="356"/>
        <v>0</v>
      </c>
    </row>
    <row r="2998" spans="1:6" x14ac:dyDescent="0.3">
      <c r="A2998" s="967">
        <f t="shared" si="357"/>
        <v>5.4</v>
      </c>
      <c r="B2998" s="968" t="s">
        <v>1159</v>
      </c>
      <c r="C2998" s="972">
        <v>53.76</v>
      </c>
      <c r="D2998" s="840" t="s">
        <v>9</v>
      </c>
      <c r="E2998" s="1413"/>
      <c r="F2998" s="795">
        <f t="shared" si="356"/>
        <v>0</v>
      </c>
    </row>
    <row r="2999" spans="1:6" x14ac:dyDescent="0.3">
      <c r="A2999" s="967">
        <f t="shared" si="357"/>
        <v>5.5</v>
      </c>
      <c r="B2999" s="968" t="s">
        <v>24</v>
      </c>
      <c r="C2999" s="972">
        <v>61.37</v>
      </c>
      <c r="D2999" s="819" t="s">
        <v>11</v>
      </c>
      <c r="E2999" s="1292"/>
      <c r="F2999" s="795">
        <f t="shared" si="356"/>
        <v>0</v>
      </c>
    </row>
    <row r="3000" spans="1:6" x14ac:dyDescent="0.3">
      <c r="A3000" s="967">
        <f t="shared" si="357"/>
        <v>5.6</v>
      </c>
      <c r="B3000" s="784" t="s">
        <v>35</v>
      </c>
      <c r="C3000" s="843">
        <v>10.6</v>
      </c>
      <c r="D3000" s="840" t="s">
        <v>11</v>
      </c>
      <c r="E3000" s="1427"/>
      <c r="F3000" s="795">
        <f t="shared" si="356"/>
        <v>0</v>
      </c>
    </row>
    <row r="3001" spans="1:6" x14ac:dyDescent="0.3">
      <c r="A3001" s="967">
        <f t="shared" si="357"/>
        <v>5.7</v>
      </c>
      <c r="B3001" s="968" t="s">
        <v>1160</v>
      </c>
      <c r="C3001" s="972">
        <v>10</v>
      </c>
      <c r="D3001" s="819" t="s">
        <v>11</v>
      </c>
      <c r="E3001" s="1423"/>
      <c r="F3001" s="795">
        <f t="shared" si="356"/>
        <v>0</v>
      </c>
    </row>
    <row r="3002" spans="1:6" x14ac:dyDescent="0.3">
      <c r="A3002" s="967">
        <f t="shared" si="357"/>
        <v>5.8</v>
      </c>
      <c r="B3002" s="784" t="s">
        <v>468</v>
      </c>
      <c r="C3002" s="972">
        <v>7.79</v>
      </c>
      <c r="D3002" s="819" t="s">
        <v>11</v>
      </c>
      <c r="E3002" s="1423"/>
      <c r="F3002" s="795">
        <f t="shared" si="356"/>
        <v>0</v>
      </c>
    </row>
    <row r="3003" spans="1:6" x14ac:dyDescent="0.3">
      <c r="A3003" s="967">
        <f t="shared" si="357"/>
        <v>5.9</v>
      </c>
      <c r="B3003" s="784" t="s">
        <v>1161</v>
      </c>
      <c r="C3003" s="972">
        <v>10.84</v>
      </c>
      <c r="D3003" s="840" t="s">
        <v>9</v>
      </c>
      <c r="E3003" s="1423"/>
      <c r="F3003" s="795">
        <f t="shared" si="356"/>
        <v>0</v>
      </c>
    </row>
    <row r="3004" spans="1:6" x14ac:dyDescent="0.3">
      <c r="A3004" s="982">
        <v>5.0999999999999996</v>
      </c>
      <c r="B3004" s="968" t="s">
        <v>1163</v>
      </c>
      <c r="C3004" s="972">
        <v>84.79</v>
      </c>
      <c r="D3004" s="840" t="s">
        <v>9</v>
      </c>
      <c r="E3004" s="1427"/>
      <c r="F3004" s="795">
        <f t="shared" si="356"/>
        <v>0</v>
      </c>
    </row>
    <row r="3005" spans="1:6" x14ac:dyDescent="0.3">
      <c r="A3005" s="982">
        <v>5.1100000000000003</v>
      </c>
      <c r="B3005" s="968" t="s">
        <v>1347</v>
      </c>
      <c r="C3005" s="972">
        <v>10.42</v>
      </c>
      <c r="D3005" s="840" t="s">
        <v>9</v>
      </c>
      <c r="E3005" s="1427"/>
      <c r="F3005" s="795">
        <f t="shared" si="356"/>
        <v>0</v>
      </c>
    </row>
    <row r="3006" spans="1:6" x14ac:dyDescent="0.3">
      <c r="A3006" s="982">
        <v>5.12</v>
      </c>
      <c r="B3006" s="784" t="s">
        <v>165</v>
      </c>
      <c r="C3006" s="972">
        <v>6</v>
      </c>
      <c r="D3006" s="840" t="s">
        <v>9</v>
      </c>
      <c r="E3006" s="1427"/>
      <c r="F3006" s="795">
        <f t="shared" si="356"/>
        <v>0</v>
      </c>
    </row>
    <row r="3007" spans="1:6" x14ac:dyDescent="0.3">
      <c r="A3007" s="967"/>
      <c r="B3007" s="806"/>
      <c r="C3007" s="969"/>
      <c r="D3007" s="781"/>
      <c r="E3007" s="1423"/>
      <c r="F3007" s="795">
        <f t="shared" si="356"/>
        <v>0</v>
      </c>
    </row>
    <row r="3008" spans="1:6" x14ac:dyDescent="0.3">
      <c r="A3008" s="964">
        <v>6</v>
      </c>
      <c r="B3008" s="806" t="s">
        <v>1165</v>
      </c>
      <c r="C3008" s="969">
        <v>8.9600000000000009</v>
      </c>
      <c r="D3008" s="840" t="s">
        <v>9</v>
      </c>
      <c r="E3008" s="1427"/>
      <c r="F3008" s="795">
        <f t="shared" si="356"/>
        <v>0</v>
      </c>
    </row>
    <row r="3009" spans="1:6" x14ac:dyDescent="0.3">
      <c r="A3009" s="967"/>
      <c r="B3009" s="968"/>
      <c r="C3009" s="969"/>
      <c r="D3009" s="840"/>
      <c r="E3009" s="1423"/>
      <c r="F3009" s="795"/>
    </row>
    <row r="3010" spans="1:6" x14ac:dyDescent="0.3">
      <c r="A3010" s="1105">
        <v>7</v>
      </c>
      <c r="B3010" s="971" t="s">
        <v>1166</v>
      </c>
      <c r="C3010" s="969"/>
      <c r="D3010" s="819"/>
      <c r="E3010" s="1423"/>
      <c r="F3010" s="795">
        <f>ROUND(C3010*E3010,2)</f>
        <v>0</v>
      </c>
    </row>
    <row r="3011" spans="1:6" ht="26.4" x14ac:dyDescent="0.3">
      <c r="A3011" s="967">
        <f>+A3010+0.1</f>
        <v>7.1</v>
      </c>
      <c r="B3011" s="784" t="s">
        <v>1167</v>
      </c>
      <c r="C3011" s="969">
        <v>1</v>
      </c>
      <c r="D3011" s="819" t="s">
        <v>10</v>
      </c>
      <c r="E3011" s="1423"/>
      <c r="F3011" s="795">
        <f>ROUND(C3011*E3011,2)</f>
        <v>0</v>
      </c>
    </row>
    <row r="3012" spans="1:6" x14ac:dyDescent="0.3">
      <c r="A3012" s="967">
        <f t="shared" ref="A3012:A3014" si="358">+A3011+0.1</f>
        <v>7.2</v>
      </c>
      <c r="B3012" s="784" t="s">
        <v>484</v>
      </c>
      <c r="C3012" s="984">
        <v>45.43</v>
      </c>
      <c r="D3012" s="781" t="s">
        <v>12</v>
      </c>
      <c r="E3012" s="1423"/>
      <c r="F3012" s="795">
        <f>ROUND(C3012*E3012,2)</f>
        <v>0</v>
      </c>
    </row>
    <row r="3013" spans="1:6" x14ac:dyDescent="0.3">
      <c r="A3013" s="967">
        <f t="shared" si="358"/>
        <v>7.3</v>
      </c>
      <c r="B3013" s="784" t="s">
        <v>1168</v>
      </c>
      <c r="C3013" s="984">
        <v>18.079999999999998</v>
      </c>
      <c r="D3013" s="781" t="s">
        <v>12</v>
      </c>
      <c r="E3013" s="1423"/>
      <c r="F3013" s="795">
        <f>ROUND(C3013*E3013,2)</f>
        <v>0</v>
      </c>
    </row>
    <row r="3014" spans="1:6" x14ac:dyDescent="0.3">
      <c r="A3014" s="967">
        <f t="shared" si="358"/>
        <v>7.4</v>
      </c>
      <c r="B3014" s="784" t="s">
        <v>1169</v>
      </c>
      <c r="C3014" s="356">
        <v>23.25</v>
      </c>
      <c r="D3014" s="781" t="s">
        <v>12</v>
      </c>
      <c r="E3014" s="1423"/>
      <c r="F3014" s="795">
        <f>ROUND(C3014*E3014,2)</f>
        <v>0</v>
      </c>
    </row>
    <row r="3015" spans="1:6" x14ac:dyDescent="0.3">
      <c r="A3015" s="967"/>
      <c r="B3015" s="784"/>
      <c r="C3015" s="356"/>
      <c r="D3015" s="781"/>
      <c r="E3015" s="1423"/>
      <c r="F3015" s="795"/>
    </row>
    <row r="3016" spans="1:6" x14ac:dyDescent="0.3">
      <c r="A3016" s="1105">
        <v>8</v>
      </c>
      <c r="B3016" s="985" t="s">
        <v>159</v>
      </c>
      <c r="C3016" s="784"/>
      <c r="D3016" s="356"/>
      <c r="E3016" s="1426"/>
      <c r="F3016" s="795"/>
    </row>
    <row r="3017" spans="1:6" x14ac:dyDescent="0.3">
      <c r="A3017" s="967">
        <f>+A3016+0.1</f>
        <v>8.1</v>
      </c>
      <c r="B3017" s="968" t="s">
        <v>1348</v>
      </c>
      <c r="C3017" s="798">
        <v>1</v>
      </c>
      <c r="D3017" s="819" t="s">
        <v>10</v>
      </c>
      <c r="E3017" s="1423"/>
      <c r="F3017" s="988">
        <f>ROUND(C3017*E3017,2)</f>
        <v>0</v>
      </c>
    </row>
    <row r="3018" spans="1:6" x14ac:dyDescent="0.3">
      <c r="A3018" s="967">
        <f t="shared" ref="A3018:A3025" si="359">+A3017+0.1</f>
        <v>8.1999999999999993</v>
      </c>
      <c r="B3018" s="968" t="s">
        <v>489</v>
      </c>
      <c r="C3018" s="798">
        <v>1</v>
      </c>
      <c r="D3018" s="819" t="s">
        <v>10</v>
      </c>
      <c r="E3018" s="1423"/>
      <c r="F3018" s="988">
        <f t="shared" ref="F3018:F3028" si="360">ROUND(C3018*E3018,2)</f>
        <v>0</v>
      </c>
    </row>
    <row r="3019" spans="1:6" x14ac:dyDescent="0.3">
      <c r="A3019" s="967">
        <f t="shared" si="359"/>
        <v>8.3000000000000007</v>
      </c>
      <c r="B3019" s="968" t="s">
        <v>285</v>
      </c>
      <c r="C3019" s="798">
        <v>1</v>
      </c>
      <c r="D3019" s="819" t="s">
        <v>10</v>
      </c>
      <c r="E3019" s="1423"/>
      <c r="F3019" s="988">
        <f t="shared" si="360"/>
        <v>0</v>
      </c>
    </row>
    <row r="3020" spans="1:6" x14ac:dyDescent="0.3">
      <c r="A3020" s="967">
        <f t="shared" si="359"/>
        <v>8.4</v>
      </c>
      <c r="B3020" s="968" t="s">
        <v>96</v>
      </c>
      <c r="C3020" s="798">
        <v>1</v>
      </c>
      <c r="D3020" s="819" t="s">
        <v>10</v>
      </c>
      <c r="E3020" s="1423"/>
      <c r="F3020" s="988">
        <f t="shared" si="360"/>
        <v>0</v>
      </c>
    </row>
    <row r="3021" spans="1:6" x14ac:dyDescent="0.3">
      <c r="A3021" s="967">
        <f t="shared" si="359"/>
        <v>8.5</v>
      </c>
      <c r="B3021" s="968" t="s">
        <v>493</v>
      </c>
      <c r="C3021" s="798">
        <v>1</v>
      </c>
      <c r="D3021" s="819" t="s">
        <v>10</v>
      </c>
      <c r="E3021" s="1423"/>
      <c r="F3021" s="988">
        <f t="shared" si="360"/>
        <v>0</v>
      </c>
    </row>
    <row r="3022" spans="1:6" x14ac:dyDescent="0.3">
      <c r="A3022" s="967">
        <f t="shared" si="359"/>
        <v>8.6</v>
      </c>
      <c r="B3022" s="968" t="s">
        <v>1349</v>
      </c>
      <c r="C3022" s="798">
        <v>1</v>
      </c>
      <c r="D3022" s="819" t="s">
        <v>10</v>
      </c>
      <c r="E3022" s="1423"/>
      <c r="F3022" s="988">
        <f t="shared" si="360"/>
        <v>0</v>
      </c>
    </row>
    <row r="3023" spans="1:6" x14ac:dyDescent="0.3">
      <c r="A3023" s="967">
        <f t="shared" si="359"/>
        <v>8.6999999999999993</v>
      </c>
      <c r="B3023" s="784" t="s">
        <v>1350</v>
      </c>
      <c r="C3023" s="798">
        <v>2</v>
      </c>
      <c r="D3023" s="986" t="s">
        <v>10</v>
      </c>
      <c r="E3023" s="1423"/>
      <c r="F3023" s="988">
        <f t="shared" si="360"/>
        <v>0</v>
      </c>
    </row>
    <row r="3024" spans="1:6" x14ac:dyDescent="0.3">
      <c r="A3024" s="967">
        <f t="shared" si="359"/>
        <v>8.8000000000000007</v>
      </c>
      <c r="B3024" s="784" t="s">
        <v>1170</v>
      </c>
      <c r="C3024" s="798">
        <v>1</v>
      </c>
      <c r="D3024" s="986" t="s">
        <v>10</v>
      </c>
      <c r="E3024" s="1423"/>
      <c r="F3024" s="988">
        <f t="shared" si="360"/>
        <v>0</v>
      </c>
    </row>
    <row r="3025" spans="1:6" x14ac:dyDescent="0.3">
      <c r="A3025" s="967">
        <f t="shared" si="359"/>
        <v>8.9</v>
      </c>
      <c r="B3025" s="356" t="s">
        <v>1171</v>
      </c>
      <c r="C3025" s="798">
        <v>1</v>
      </c>
      <c r="D3025" s="986" t="s">
        <v>10</v>
      </c>
      <c r="E3025" s="1423"/>
      <c r="F3025" s="988">
        <f t="shared" si="360"/>
        <v>0</v>
      </c>
    </row>
    <row r="3026" spans="1:6" x14ac:dyDescent="0.3">
      <c r="A3026" s="982">
        <v>8.1</v>
      </c>
      <c r="B3026" s="968" t="s">
        <v>1172</v>
      </c>
      <c r="C3026" s="798">
        <v>1</v>
      </c>
      <c r="D3026" s="819" t="s">
        <v>10</v>
      </c>
      <c r="E3026" s="1423"/>
      <c r="F3026" s="988">
        <f t="shared" si="360"/>
        <v>0</v>
      </c>
    </row>
    <row r="3027" spans="1:6" x14ac:dyDescent="0.3">
      <c r="A3027" s="982">
        <v>8.11</v>
      </c>
      <c r="B3027" s="968" t="s">
        <v>1173</v>
      </c>
      <c r="C3027" s="798">
        <v>1</v>
      </c>
      <c r="D3027" s="819" t="s">
        <v>10</v>
      </c>
      <c r="E3027" s="1428"/>
      <c r="F3027" s="988">
        <f t="shared" si="360"/>
        <v>0</v>
      </c>
    </row>
    <row r="3028" spans="1:6" x14ac:dyDescent="0.3">
      <c r="A3028" s="982">
        <v>8.1199999999999992</v>
      </c>
      <c r="B3028" s="968" t="s">
        <v>1174</v>
      </c>
      <c r="C3028" s="798">
        <v>1</v>
      </c>
      <c r="D3028" s="819" t="s">
        <v>72</v>
      </c>
      <c r="E3028" s="1423"/>
      <c r="F3028" s="988">
        <f t="shared" si="360"/>
        <v>0</v>
      </c>
    </row>
    <row r="3029" spans="1:6" x14ac:dyDescent="0.3">
      <c r="A3029" s="982">
        <v>8.1300000000000008</v>
      </c>
      <c r="B3029" s="968" t="s">
        <v>113</v>
      </c>
      <c r="C3029" s="972">
        <v>1</v>
      </c>
      <c r="D3029" s="987" t="s">
        <v>72</v>
      </c>
      <c r="E3029" s="1424"/>
      <c r="F3029" s="974">
        <f>ROUND(C3029*E3029,2)</f>
        <v>0</v>
      </c>
    </row>
    <row r="3030" spans="1:6" x14ac:dyDescent="0.3">
      <c r="A3030" s="967"/>
      <c r="B3030" s="968"/>
      <c r="C3030" s="798"/>
      <c r="D3030" s="781"/>
      <c r="E3030" s="1429"/>
      <c r="F3030" s="988"/>
    </row>
    <row r="3031" spans="1:6" x14ac:dyDescent="0.3">
      <c r="A3031" s="1105">
        <v>9</v>
      </c>
      <c r="B3031" s="971" t="s">
        <v>1175</v>
      </c>
      <c r="C3031" s="984"/>
      <c r="D3031" s="819"/>
      <c r="E3031" s="1426"/>
      <c r="F3031" s="795"/>
    </row>
    <row r="3032" spans="1:6" x14ac:dyDescent="0.3">
      <c r="A3032" s="967">
        <f>+A3031+0.1</f>
        <v>9.1</v>
      </c>
      <c r="B3032" s="968" t="s">
        <v>1176</v>
      </c>
      <c r="C3032" s="984">
        <v>6</v>
      </c>
      <c r="D3032" s="819" t="s">
        <v>10</v>
      </c>
      <c r="E3032" s="1430"/>
      <c r="F3032" s="974">
        <f t="shared" ref="F3032:F3035" si="361">ROUND(C3032*E3032,2)</f>
        <v>0</v>
      </c>
    </row>
    <row r="3033" spans="1:6" x14ac:dyDescent="0.3">
      <c r="A3033" s="967">
        <f t="shared" ref="A3033:A3035" si="362">+A3032+0.1</f>
        <v>9.1999999999999993</v>
      </c>
      <c r="B3033" s="968" t="s">
        <v>1177</v>
      </c>
      <c r="C3033" s="984">
        <v>3</v>
      </c>
      <c r="D3033" s="819" t="s">
        <v>10</v>
      </c>
      <c r="E3033" s="15"/>
      <c r="F3033" s="974">
        <f t="shared" si="361"/>
        <v>0</v>
      </c>
    </row>
    <row r="3034" spans="1:6" x14ac:dyDescent="0.3">
      <c r="A3034" s="1106">
        <f t="shared" si="362"/>
        <v>9.3000000000000007</v>
      </c>
      <c r="B3034" s="978" t="s">
        <v>167</v>
      </c>
      <c r="C3034" s="1107">
        <v>3</v>
      </c>
      <c r="D3034" s="980" t="s">
        <v>10</v>
      </c>
      <c r="E3034" s="1464"/>
      <c r="F3034" s="981">
        <f t="shared" si="361"/>
        <v>0</v>
      </c>
    </row>
    <row r="3035" spans="1:6" x14ac:dyDescent="0.3">
      <c r="A3035" s="967">
        <f t="shared" si="362"/>
        <v>9.4</v>
      </c>
      <c r="B3035" s="280" t="s">
        <v>1178</v>
      </c>
      <c r="C3035" s="989">
        <v>1</v>
      </c>
      <c r="D3035" s="128" t="s">
        <v>10</v>
      </c>
      <c r="E3035" s="1430"/>
      <c r="F3035" s="974">
        <f t="shared" si="361"/>
        <v>0</v>
      </c>
    </row>
    <row r="3036" spans="1:6" x14ac:dyDescent="0.3">
      <c r="A3036" s="990"/>
      <c r="B3036" s="975"/>
      <c r="C3036" s="553"/>
      <c r="D3036" s="991"/>
      <c r="E3036" s="1413"/>
      <c r="F3036" s="992"/>
    </row>
    <row r="3037" spans="1:6" x14ac:dyDescent="0.3">
      <c r="A3037" s="997">
        <v>10</v>
      </c>
      <c r="B3037" s="947" t="s">
        <v>1122</v>
      </c>
      <c r="C3037" s="994">
        <v>1</v>
      </c>
      <c r="D3037" s="995" t="s">
        <v>10</v>
      </c>
      <c r="E3037" s="1431"/>
      <c r="F3037" s="68">
        <f t="shared" ref="F3037" si="363">ROUND(E3037*C3037,2)</f>
        <v>0</v>
      </c>
    </row>
    <row r="3038" spans="1:6" x14ac:dyDescent="0.3">
      <c r="A3038" s="997"/>
      <c r="B3038" s="947"/>
      <c r="C3038" s="994"/>
      <c r="D3038" s="995"/>
      <c r="E3038" s="1431"/>
      <c r="F3038" s="68"/>
    </row>
    <row r="3039" spans="1:6" x14ac:dyDescent="0.3">
      <c r="A3039" s="997">
        <v>11</v>
      </c>
      <c r="B3039" s="951" t="s">
        <v>1123</v>
      </c>
      <c r="C3039" s="998">
        <v>1</v>
      </c>
      <c r="D3039" s="995" t="s">
        <v>10</v>
      </c>
      <c r="E3039" s="15"/>
      <c r="F3039" s="962">
        <f>ROUND(C3039*E3039,2)</f>
        <v>0</v>
      </c>
    </row>
    <row r="3040" spans="1:6" x14ac:dyDescent="0.3">
      <c r="A3040" s="1039"/>
      <c r="B3040" s="953" t="s">
        <v>28</v>
      </c>
      <c r="C3040" s="1040"/>
      <c r="D3040" s="1041"/>
      <c r="E3040" s="1446"/>
      <c r="F3040" s="1042">
        <f>SUM(F2972:F3039)</f>
        <v>0</v>
      </c>
    </row>
    <row r="3041" spans="1:6" x14ac:dyDescent="0.3">
      <c r="A3041" s="202"/>
      <c r="B3041" s="221"/>
      <c r="C3041" s="204"/>
      <c r="D3041" s="205"/>
      <c r="E3041" s="1290"/>
      <c r="F3041" s="206"/>
    </row>
    <row r="3042" spans="1:6" x14ac:dyDescent="0.3">
      <c r="A3042" s="208" t="s">
        <v>29</v>
      </c>
      <c r="B3042" s="947" t="s">
        <v>1351</v>
      </c>
      <c r="C3042" s="204"/>
      <c r="D3042" s="205"/>
      <c r="E3042" s="1290"/>
      <c r="F3042" s="206"/>
    </row>
    <row r="3043" spans="1:6" x14ac:dyDescent="0.3">
      <c r="A3043" s="202"/>
      <c r="B3043" s="221"/>
      <c r="C3043" s="204"/>
      <c r="D3043" s="205"/>
      <c r="E3043" s="1290"/>
      <c r="F3043" s="206"/>
    </row>
    <row r="3044" spans="1:6" x14ac:dyDescent="0.3">
      <c r="A3044" s="1065">
        <v>3.1</v>
      </c>
      <c r="B3044" s="1048" t="s">
        <v>16</v>
      </c>
      <c r="C3044" s="553"/>
      <c r="D3044" s="991"/>
      <c r="E3044" s="1413"/>
      <c r="F3044" s="992"/>
    </row>
    <row r="3045" spans="1:6" x14ac:dyDescent="0.3">
      <c r="A3045" s="990" t="s">
        <v>84</v>
      </c>
      <c r="B3045" s="975" t="s">
        <v>13</v>
      </c>
      <c r="C3045" s="553">
        <v>94.4</v>
      </c>
      <c r="D3045" s="991" t="s">
        <v>11</v>
      </c>
      <c r="E3045" s="1413"/>
      <c r="F3045" s="992">
        <f>C3045*E3045</f>
        <v>0</v>
      </c>
    </row>
    <row r="3046" spans="1:6" x14ac:dyDescent="0.3">
      <c r="A3046" s="990"/>
      <c r="B3046" s="975"/>
      <c r="C3046" s="553"/>
      <c r="D3046" s="991"/>
      <c r="E3046" s="1413"/>
      <c r="F3046" s="992"/>
    </row>
    <row r="3047" spans="1:6" x14ac:dyDescent="0.3">
      <c r="A3047" s="1065">
        <v>3.2</v>
      </c>
      <c r="B3047" s="947" t="s">
        <v>7</v>
      </c>
      <c r="C3047" s="553"/>
      <c r="D3047" s="991"/>
      <c r="E3047" s="1413"/>
      <c r="F3047" s="992"/>
    </row>
    <row r="3048" spans="1:6" x14ac:dyDescent="0.3">
      <c r="A3048" s="990" t="s">
        <v>1352</v>
      </c>
      <c r="B3048" s="975" t="s">
        <v>1243</v>
      </c>
      <c r="C3048" s="553">
        <v>38.1</v>
      </c>
      <c r="D3048" s="991" t="s">
        <v>8</v>
      </c>
      <c r="E3048" s="1451"/>
      <c r="F3048" s="1070">
        <f>ROUND(C3048*E3048,2)</f>
        <v>0</v>
      </c>
    </row>
    <row r="3049" spans="1:6" x14ac:dyDescent="0.3">
      <c r="A3049" s="990" t="s">
        <v>1353</v>
      </c>
      <c r="B3049" s="975" t="s">
        <v>785</v>
      </c>
      <c r="C3049" s="553">
        <v>14.41</v>
      </c>
      <c r="D3049" s="991" t="s">
        <v>6</v>
      </c>
      <c r="E3049" s="15"/>
      <c r="F3049" s="1070">
        <f>ROUND(C3049*E3049,2)</f>
        <v>0</v>
      </c>
    </row>
    <row r="3050" spans="1:6" ht="26.4" x14ac:dyDescent="0.3">
      <c r="A3050" s="990" t="s">
        <v>1354</v>
      </c>
      <c r="B3050" s="533" t="s">
        <v>786</v>
      </c>
      <c r="C3050" s="553">
        <v>28.43</v>
      </c>
      <c r="D3050" s="991" t="s">
        <v>18</v>
      </c>
      <c r="E3050" s="15"/>
      <c r="F3050" s="1070">
        <f>ROUND(C3050*E3050,2)</f>
        <v>0</v>
      </c>
    </row>
    <row r="3051" spans="1:6" x14ac:dyDescent="0.3">
      <c r="A3051" s="990"/>
      <c r="B3051" s="975"/>
      <c r="C3051" s="553"/>
      <c r="D3051" s="991"/>
      <c r="E3051" s="1413"/>
      <c r="F3051" s="992"/>
    </row>
    <row r="3052" spans="1:6" x14ac:dyDescent="0.3">
      <c r="A3052" s="1065">
        <v>3.3</v>
      </c>
      <c r="B3052" s="947" t="s">
        <v>1355</v>
      </c>
      <c r="C3052" s="553"/>
      <c r="D3052" s="991"/>
      <c r="E3052" s="1413"/>
      <c r="F3052" s="992"/>
    </row>
    <row r="3053" spans="1:6" ht="15.6" x14ac:dyDescent="0.3">
      <c r="A3053" s="990" t="s">
        <v>1356</v>
      </c>
      <c r="B3053" s="983" t="s">
        <v>1244</v>
      </c>
      <c r="C3053" s="553">
        <v>8.16</v>
      </c>
      <c r="D3053" s="991" t="s">
        <v>8</v>
      </c>
      <c r="E3053" s="1413"/>
      <c r="F3053" s="1070">
        <f>ROUND(C3053*E3053,2)</f>
        <v>0</v>
      </c>
    </row>
    <row r="3054" spans="1:6" ht="15.6" x14ac:dyDescent="0.3">
      <c r="A3054" s="990" t="s">
        <v>1357</v>
      </c>
      <c r="B3054" s="983" t="s">
        <v>1592</v>
      </c>
      <c r="C3054" s="553">
        <v>2.68</v>
      </c>
      <c r="D3054" s="991" t="s">
        <v>8</v>
      </c>
      <c r="E3054" s="1413"/>
      <c r="F3054" s="1070">
        <f>ROUND(C3054*E3054,2)</f>
        <v>0</v>
      </c>
    </row>
    <row r="3055" spans="1:6" ht="15.6" x14ac:dyDescent="0.3">
      <c r="A3055" s="990" t="s">
        <v>1358</v>
      </c>
      <c r="B3055" s="983" t="s">
        <v>1593</v>
      </c>
      <c r="C3055" s="553">
        <v>3.14</v>
      </c>
      <c r="D3055" s="1064" t="s">
        <v>8</v>
      </c>
      <c r="E3055" s="1413"/>
      <c r="F3055" s="1070">
        <f>ROUND(C3055*E3055,2)</f>
        <v>0</v>
      </c>
    </row>
    <row r="3056" spans="1:6" ht="15.6" x14ac:dyDescent="0.3">
      <c r="A3056" s="990" t="s">
        <v>1359</v>
      </c>
      <c r="B3056" s="983" t="s">
        <v>1247</v>
      </c>
      <c r="C3056" s="553">
        <v>3.39</v>
      </c>
      <c r="D3056" s="991" t="s">
        <v>8</v>
      </c>
      <c r="E3056" s="1413"/>
      <c r="F3056" s="1070">
        <f>ROUND(C3056*E3056,2)</f>
        <v>0</v>
      </c>
    </row>
    <row r="3057" spans="1:6" ht="15.6" x14ac:dyDescent="0.3">
      <c r="A3057" s="990" t="s">
        <v>1360</v>
      </c>
      <c r="B3057" s="983" t="s">
        <v>1594</v>
      </c>
      <c r="C3057" s="553">
        <v>1.51</v>
      </c>
      <c r="D3057" s="991" t="s">
        <v>8</v>
      </c>
      <c r="E3057" s="1413"/>
      <c r="F3057" s="1070">
        <f>ROUND(C3057*E3057,2)</f>
        <v>0</v>
      </c>
    </row>
    <row r="3058" spans="1:6" x14ac:dyDescent="0.3">
      <c r="A3058" s="990"/>
      <c r="B3058" s="975"/>
      <c r="C3058" s="553"/>
      <c r="D3058" s="991"/>
      <c r="E3058" s="1413"/>
      <c r="F3058" s="992"/>
    </row>
    <row r="3059" spans="1:6" x14ac:dyDescent="0.3">
      <c r="A3059" s="1065">
        <v>3.4</v>
      </c>
      <c r="B3059" s="947" t="s">
        <v>1036</v>
      </c>
      <c r="C3059" s="553"/>
      <c r="D3059" s="991"/>
      <c r="E3059" s="1413"/>
      <c r="F3059" s="992"/>
    </row>
    <row r="3060" spans="1:6" x14ac:dyDescent="0.3">
      <c r="A3060" s="990" t="s">
        <v>1361</v>
      </c>
      <c r="B3060" s="975" t="s">
        <v>1249</v>
      </c>
      <c r="C3060" s="553">
        <v>50.88</v>
      </c>
      <c r="D3060" s="991" t="s">
        <v>9</v>
      </c>
      <c r="E3060" s="1413"/>
      <c r="F3060" s="1070">
        <f>ROUND(C3060*E3060,2)</f>
        <v>0</v>
      </c>
    </row>
    <row r="3061" spans="1:6" x14ac:dyDescent="0.3">
      <c r="A3061" s="990" t="s">
        <v>1362</v>
      </c>
      <c r="B3061" s="975" t="s">
        <v>1363</v>
      </c>
      <c r="C3061" s="553">
        <v>220.48</v>
      </c>
      <c r="D3061" s="991" t="s">
        <v>9</v>
      </c>
      <c r="E3061" s="1413"/>
      <c r="F3061" s="1070">
        <f>ROUND(C3061*E3061,2)</f>
        <v>0</v>
      </c>
    </row>
    <row r="3062" spans="1:6" x14ac:dyDescent="0.3">
      <c r="A3062" s="990"/>
      <c r="B3062" s="975"/>
      <c r="C3062" s="553"/>
      <c r="D3062" s="991"/>
      <c r="E3062" s="1413"/>
      <c r="F3062" s="992"/>
    </row>
    <row r="3063" spans="1:6" x14ac:dyDescent="0.3">
      <c r="A3063" s="1065">
        <v>3.5</v>
      </c>
      <c r="B3063" s="947" t="s">
        <v>19</v>
      </c>
      <c r="C3063" s="553"/>
      <c r="D3063" s="991"/>
      <c r="E3063" s="1413"/>
      <c r="F3063" s="992"/>
    </row>
    <row r="3064" spans="1:6" x14ac:dyDescent="0.3">
      <c r="A3064" s="990" t="s">
        <v>85</v>
      </c>
      <c r="B3064" s="975" t="s">
        <v>20</v>
      </c>
      <c r="C3064" s="553">
        <v>106.96</v>
      </c>
      <c r="D3064" s="991" t="s">
        <v>9</v>
      </c>
      <c r="E3064" s="1413"/>
      <c r="F3064" s="1070">
        <f>ROUND(C3064*E3064,2)</f>
        <v>0</v>
      </c>
    </row>
    <row r="3065" spans="1:6" x14ac:dyDescent="0.3">
      <c r="A3065" s="990" t="s">
        <v>86</v>
      </c>
      <c r="B3065" s="975" t="s">
        <v>57</v>
      </c>
      <c r="C3065" s="553">
        <v>106.96</v>
      </c>
      <c r="D3065" s="991" t="s">
        <v>9</v>
      </c>
      <c r="E3065" s="1427"/>
      <c r="F3065" s="1070">
        <f>ROUND(C3065*E3065,2)</f>
        <v>0</v>
      </c>
    </row>
    <row r="3066" spans="1:6" x14ac:dyDescent="0.3">
      <c r="A3066" s="990" t="s">
        <v>87</v>
      </c>
      <c r="B3066" s="975" t="s">
        <v>24</v>
      </c>
      <c r="C3066" s="553">
        <v>652.79999999999995</v>
      </c>
      <c r="D3066" s="991" t="s">
        <v>11</v>
      </c>
      <c r="E3066" s="1292"/>
      <c r="F3066" s="1070">
        <f>ROUND(C3066*E3066,2)</f>
        <v>0</v>
      </c>
    </row>
    <row r="3067" spans="1:6" x14ac:dyDescent="0.3">
      <c r="A3067" s="990"/>
      <c r="B3067" s="975"/>
      <c r="C3067" s="553"/>
      <c r="D3067" s="991"/>
      <c r="E3067" s="1413"/>
      <c r="F3067" s="992"/>
    </row>
    <row r="3068" spans="1:6" x14ac:dyDescent="0.3">
      <c r="A3068" s="1065">
        <v>3.6</v>
      </c>
      <c r="B3068" s="947" t="s">
        <v>1037</v>
      </c>
      <c r="C3068" s="553"/>
      <c r="D3068" s="991"/>
      <c r="E3068" s="1413"/>
      <c r="F3068" s="992"/>
    </row>
    <row r="3069" spans="1:6" x14ac:dyDescent="0.3">
      <c r="A3069" s="990" t="s">
        <v>88</v>
      </c>
      <c r="B3069" s="975" t="s">
        <v>1038</v>
      </c>
      <c r="C3069" s="553">
        <v>106.96</v>
      </c>
      <c r="D3069" s="991" t="s">
        <v>9</v>
      </c>
      <c r="E3069" s="1413"/>
      <c r="F3069" s="1070">
        <f>ROUND(C3069*E3069,2)</f>
        <v>0</v>
      </c>
    </row>
    <row r="3070" spans="1:6" x14ac:dyDescent="0.3">
      <c r="A3070" s="990" t="s">
        <v>89</v>
      </c>
      <c r="B3070" s="975" t="s">
        <v>1039</v>
      </c>
      <c r="C3070" s="553">
        <v>106.96</v>
      </c>
      <c r="D3070" s="991" t="s">
        <v>9</v>
      </c>
      <c r="E3070" s="1413"/>
      <c r="F3070" s="1070">
        <f>ROUND(C3070*E3070,2)</f>
        <v>0</v>
      </c>
    </row>
    <row r="3071" spans="1:6" x14ac:dyDescent="0.3">
      <c r="A3071" s="990"/>
      <c r="B3071" s="975"/>
      <c r="C3071" s="553"/>
      <c r="D3071" s="991"/>
      <c r="E3071" s="1413"/>
      <c r="F3071" s="992"/>
    </row>
    <row r="3072" spans="1:6" x14ac:dyDescent="0.3">
      <c r="A3072" s="1065">
        <v>3.7</v>
      </c>
      <c r="B3072" s="947" t="s">
        <v>94</v>
      </c>
      <c r="C3072" s="553"/>
      <c r="D3072" s="991"/>
      <c r="E3072" s="1413"/>
      <c r="F3072" s="992"/>
    </row>
    <row r="3073" spans="1:6" ht="26.4" x14ac:dyDescent="0.3">
      <c r="A3073" s="990" t="s">
        <v>1254</v>
      </c>
      <c r="B3073" s="27" t="s">
        <v>177</v>
      </c>
      <c r="C3073" s="553">
        <v>90.4</v>
      </c>
      <c r="D3073" s="1066" t="s">
        <v>11</v>
      </c>
      <c r="E3073" s="1413"/>
      <c r="F3073" s="1070">
        <f>ROUND(C3073*E3073,2)</f>
        <v>0</v>
      </c>
    </row>
    <row r="3074" spans="1:6" ht="26.4" x14ac:dyDescent="0.3">
      <c r="A3074" s="990" t="s">
        <v>1255</v>
      </c>
      <c r="B3074" s="27" t="s">
        <v>178</v>
      </c>
      <c r="C3074" s="553">
        <v>9.6</v>
      </c>
      <c r="D3074" s="1066" t="s">
        <v>11</v>
      </c>
      <c r="E3074" s="1413"/>
      <c r="F3074" s="1070">
        <f>ROUND(C3074*E3074,2)</f>
        <v>0</v>
      </c>
    </row>
    <row r="3075" spans="1:6" ht="26.4" x14ac:dyDescent="0.3">
      <c r="A3075" s="990" t="s">
        <v>1364</v>
      </c>
      <c r="B3075" s="1069" t="s">
        <v>1365</v>
      </c>
      <c r="C3075" s="553">
        <v>1</v>
      </c>
      <c r="D3075" s="1066" t="s">
        <v>10</v>
      </c>
      <c r="E3075" s="1413"/>
      <c r="F3075" s="1070">
        <f>ROUND(C3075*E3075,2)</f>
        <v>0</v>
      </c>
    </row>
    <row r="3076" spans="1:6" x14ac:dyDescent="0.3">
      <c r="A3076" s="990"/>
      <c r="B3076" s="1069"/>
      <c r="C3076" s="553"/>
      <c r="D3076" s="1066"/>
      <c r="E3076" s="1383"/>
      <c r="F3076" s="992"/>
    </row>
    <row r="3077" spans="1:6" x14ac:dyDescent="0.3">
      <c r="A3077" s="1059">
        <v>4</v>
      </c>
      <c r="B3077" s="806" t="s">
        <v>1366</v>
      </c>
      <c r="C3077" s="553">
        <v>353.05</v>
      </c>
      <c r="D3077" s="1066" t="s">
        <v>9</v>
      </c>
      <c r="E3077" s="1413"/>
      <c r="F3077" s="1070">
        <f>ROUND(C3077*E3077,2)</f>
        <v>0</v>
      </c>
    </row>
    <row r="3078" spans="1:6" x14ac:dyDescent="0.3">
      <c r="A3078" s="1068"/>
      <c r="B3078" s="1069"/>
      <c r="C3078" s="553"/>
      <c r="D3078" s="1066"/>
      <c r="E3078" s="1383"/>
      <c r="F3078" s="1070">
        <f>ROUND(C3078*E3078,2)</f>
        <v>0</v>
      </c>
    </row>
    <row r="3079" spans="1:6" x14ac:dyDescent="0.3">
      <c r="A3079" s="1059">
        <v>5</v>
      </c>
      <c r="B3079" s="947" t="s">
        <v>1122</v>
      </c>
      <c r="C3079" s="994">
        <v>2</v>
      </c>
      <c r="D3079" s="973" t="s">
        <v>10</v>
      </c>
      <c r="E3079" s="1398"/>
      <c r="F3079" s="1070">
        <f>ROUND(C3079*E3079,2)</f>
        <v>0</v>
      </c>
    </row>
    <row r="3080" spans="1:6" x14ac:dyDescent="0.3">
      <c r="A3080" s="1071"/>
      <c r="B3080" s="767"/>
      <c r="C3080" s="765"/>
      <c r="D3080" s="765"/>
      <c r="E3080" s="1383"/>
      <c r="F3080" s="1070">
        <f>ROUND(C3080*E3080,2)</f>
        <v>0</v>
      </c>
    </row>
    <row r="3081" spans="1:6" x14ac:dyDescent="0.3">
      <c r="A3081" s="1059">
        <v>6</v>
      </c>
      <c r="B3081" s="806" t="s">
        <v>1123</v>
      </c>
      <c r="C3081" s="994">
        <v>1</v>
      </c>
      <c r="D3081" s="973" t="s">
        <v>25</v>
      </c>
      <c r="E3081" s="1398"/>
      <c r="F3081" s="1070">
        <f>ROUND(C3081*E3081,2)</f>
        <v>0</v>
      </c>
    </row>
    <row r="3082" spans="1:6" x14ac:dyDescent="0.3">
      <c r="A3082" s="1039"/>
      <c r="B3082" s="953" t="s">
        <v>92</v>
      </c>
      <c r="C3082" s="1040"/>
      <c r="D3082" s="1041"/>
      <c r="E3082" s="1446"/>
      <c r="F3082" s="1042">
        <f>SUM(F3042:F3081)</f>
        <v>0</v>
      </c>
    </row>
    <row r="3083" spans="1:6" x14ac:dyDescent="0.3">
      <c r="A3083" s="202"/>
      <c r="B3083" s="221"/>
      <c r="C3083" s="204"/>
      <c r="D3083" s="205"/>
      <c r="E3083" s="1290"/>
      <c r="F3083" s="206"/>
    </row>
    <row r="3084" spans="1:6" x14ac:dyDescent="0.3">
      <c r="A3084" s="1029"/>
      <c r="B3084" s="1030" t="s">
        <v>1367</v>
      </c>
      <c r="C3084" s="1031"/>
      <c r="D3084" s="1032"/>
      <c r="E3084" s="1441"/>
      <c r="F3084" s="1033">
        <f>+F3082+F3040+F2968</f>
        <v>0</v>
      </c>
    </row>
    <row r="3085" spans="1:6" x14ac:dyDescent="0.3">
      <c r="A3085" s="202"/>
      <c r="B3085" s="221"/>
      <c r="C3085" s="204"/>
      <c r="D3085" s="205"/>
      <c r="E3085" s="1290"/>
      <c r="F3085" s="206"/>
    </row>
    <row r="3086" spans="1:6" ht="55.2" x14ac:dyDescent="0.3">
      <c r="A3086" s="208" t="s">
        <v>1368</v>
      </c>
      <c r="B3086" s="764" t="s">
        <v>1595</v>
      </c>
      <c r="C3086" s="204"/>
      <c r="D3086" s="205"/>
      <c r="E3086" s="1290"/>
      <c r="F3086" s="206"/>
    </row>
    <row r="3087" spans="1:6" x14ac:dyDescent="0.3">
      <c r="A3087" s="202"/>
      <c r="B3087" s="221"/>
      <c r="C3087" s="204"/>
      <c r="D3087" s="205"/>
      <c r="E3087" s="1290"/>
      <c r="F3087" s="206"/>
    </row>
    <row r="3088" spans="1:6" x14ac:dyDescent="0.3">
      <c r="A3088" s="1108">
        <v>1</v>
      </c>
      <c r="B3088" s="1109" t="s">
        <v>16</v>
      </c>
      <c r="C3088" s="790"/>
      <c r="D3088" s="797"/>
      <c r="E3088" s="1388"/>
      <c r="F3088" s="1110"/>
    </row>
    <row r="3089" spans="1:6" x14ac:dyDescent="0.3">
      <c r="A3089" s="822">
        <v>1.1000000000000001</v>
      </c>
      <c r="B3089" s="803" t="s">
        <v>95</v>
      </c>
      <c r="C3089" s="798">
        <v>315.2</v>
      </c>
      <c r="D3089" s="797" t="s">
        <v>11</v>
      </c>
      <c r="E3089" s="1465"/>
      <c r="F3089" s="1070">
        <f>ROUND(C3089*E3089,2)</f>
        <v>0</v>
      </c>
    </row>
    <row r="3090" spans="1:6" x14ac:dyDescent="0.3">
      <c r="A3090" s="822"/>
      <c r="B3090" s="1111"/>
      <c r="C3090" s="798"/>
      <c r="D3090" s="797"/>
      <c r="E3090" s="1388"/>
      <c r="F3090" s="795">
        <f>ROUND(E3090*C3090,2)</f>
        <v>0</v>
      </c>
    </row>
    <row r="3091" spans="1:6" x14ac:dyDescent="0.3">
      <c r="A3091" s="1112">
        <f>+A3088+1</f>
        <v>2</v>
      </c>
      <c r="B3091" s="764" t="s">
        <v>174</v>
      </c>
      <c r="C3091" s="807"/>
      <c r="D3091" s="808"/>
      <c r="E3091" s="1466"/>
      <c r="F3091" s="795">
        <f>ROUND(E3091*C3091,2)</f>
        <v>0</v>
      </c>
    </row>
    <row r="3092" spans="1:6" ht="15.6" x14ac:dyDescent="0.3">
      <c r="A3092" s="1113">
        <f>A3091+0.1</f>
        <v>2.1</v>
      </c>
      <c r="B3092" s="784" t="s">
        <v>1369</v>
      </c>
      <c r="C3092" s="811">
        <v>308.89999999999998</v>
      </c>
      <c r="D3092" s="1114" t="s">
        <v>962</v>
      </c>
      <c r="E3092" s="1411"/>
      <c r="F3092" s="1070">
        <f>ROUND(C3092*E3092,2)</f>
        <v>0</v>
      </c>
    </row>
    <row r="3093" spans="1:6" ht="15.6" x14ac:dyDescent="0.3">
      <c r="A3093" s="1113">
        <f t="shared" ref="A3093" si="364">A3092+0.1</f>
        <v>2.2000000000000002</v>
      </c>
      <c r="B3093" s="1111" t="s">
        <v>686</v>
      </c>
      <c r="C3093" s="811">
        <v>25.22</v>
      </c>
      <c r="D3093" s="1114" t="s">
        <v>1577</v>
      </c>
      <c r="E3093" s="1467"/>
      <c r="F3093" s="1070">
        <f>ROUND(C3093*E3093,2)</f>
        <v>0</v>
      </c>
    </row>
    <row r="3094" spans="1:6" x14ac:dyDescent="0.3">
      <c r="A3094" s="1115">
        <f>A3093+0.1</f>
        <v>2.2999999999999998</v>
      </c>
      <c r="B3094" s="1116" t="s">
        <v>1370</v>
      </c>
      <c r="C3094" s="1117">
        <v>272.33</v>
      </c>
      <c r="D3094" s="649" t="s">
        <v>18</v>
      </c>
      <c r="E3094" s="1468"/>
      <c r="F3094" s="1087">
        <f>ROUND(C3094*E3094,2)</f>
        <v>0</v>
      </c>
    </row>
    <row r="3095" spans="1:6" ht="15.6" x14ac:dyDescent="0.3">
      <c r="A3095" s="1113">
        <f>A3094+0.1</f>
        <v>2.4</v>
      </c>
      <c r="B3095" s="784" t="s">
        <v>1371</v>
      </c>
      <c r="C3095" s="811">
        <v>257.52</v>
      </c>
      <c r="D3095" s="1114" t="s">
        <v>965</v>
      </c>
      <c r="E3095" s="1411"/>
      <c r="F3095" s="1070">
        <f>ROUND(C3095*E3095,2)</f>
        <v>0</v>
      </c>
    </row>
    <row r="3096" spans="1:6" ht="15.6" x14ac:dyDescent="0.3">
      <c r="A3096" s="1113">
        <f>A3095+0.1</f>
        <v>2.5</v>
      </c>
      <c r="B3096" s="17" t="s">
        <v>1372</v>
      </c>
      <c r="C3096" s="154">
        <v>64.23</v>
      </c>
      <c r="D3096" s="1118" t="s">
        <v>967</v>
      </c>
      <c r="E3096" s="1282"/>
      <c r="F3096" s="1070">
        <f>ROUND(C3096*E3096,2)</f>
        <v>0</v>
      </c>
    </row>
    <row r="3097" spans="1:6" x14ac:dyDescent="0.3">
      <c r="A3097" s="1119"/>
      <c r="B3097" s="784"/>
      <c r="C3097" s="811"/>
      <c r="D3097" s="815"/>
      <c r="E3097" s="1467"/>
      <c r="F3097" s="795">
        <f>ROUND(E3097*C3097,2)</f>
        <v>0</v>
      </c>
    </row>
    <row r="3098" spans="1:6" x14ac:dyDescent="0.3">
      <c r="A3098" s="1112">
        <f>+A3091+1</f>
        <v>3</v>
      </c>
      <c r="B3098" s="764" t="s">
        <v>124</v>
      </c>
      <c r="C3098" s="798"/>
      <c r="D3098" s="797"/>
      <c r="E3098" s="1388"/>
      <c r="F3098" s="795">
        <f>ROUND(E3098*C3098,2)</f>
        <v>0</v>
      </c>
    </row>
    <row r="3099" spans="1:6" x14ac:dyDescent="0.3">
      <c r="A3099" s="1113">
        <f>A3098+0.1</f>
        <v>3.1</v>
      </c>
      <c r="B3099" s="818" t="s">
        <v>1373</v>
      </c>
      <c r="C3099" s="798">
        <v>324.66000000000003</v>
      </c>
      <c r="D3099" s="781" t="s">
        <v>11</v>
      </c>
      <c r="E3099" s="1398"/>
      <c r="F3099" s="1070">
        <f>ROUND(C3099*E3099,2)</f>
        <v>0</v>
      </c>
    </row>
    <row r="3100" spans="1:6" x14ac:dyDescent="0.3">
      <c r="A3100" s="822"/>
      <c r="B3100" s="818"/>
      <c r="C3100" s="798"/>
      <c r="D3100" s="781"/>
      <c r="E3100" s="1388"/>
      <c r="F3100" s="795">
        <f>ROUND(E3100*C3100,2)</f>
        <v>0</v>
      </c>
    </row>
    <row r="3101" spans="1:6" x14ac:dyDescent="0.3">
      <c r="A3101" s="1120">
        <f>+A3098+1</f>
        <v>4</v>
      </c>
      <c r="B3101" s="1121" t="s">
        <v>125</v>
      </c>
      <c r="C3101" s="798"/>
      <c r="D3101" s="781"/>
      <c r="E3101" s="1388"/>
      <c r="F3101" s="795">
        <f>ROUND(E3101*C3101,2)</f>
        <v>0</v>
      </c>
    </row>
    <row r="3102" spans="1:6" x14ac:dyDescent="0.3">
      <c r="A3102" s="1113">
        <f>A3101+0.1</f>
        <v>4.0999999999999996</v>
      </c>
      <c r="B3102" s="818" t="s">
        <v>1374</v>
      </c>
      <c r="C3102" s="798">
        <v>315.2</v>
      </c>
      <c r="D3102" s="781" t="s">
        <v>11</v>
      </c>
      <c r="E3102" s="1465"/>
      <c r="F3102" s="1070">
        <f>ROUND(C3102*E3102,2)</f>
        <v>0</v>
      </c>
    </row>
    <row r="3103" spans="1:6" x14ac:dyDescent="0.3">
      <c r="A3103" s="822"/>
      <c r="B3103" s="818"/>
      <c r="C3103" s="798"/>
      <c r="D3103" s="781"/>
      <c r="E3103" s="1388"/>
      <c r="F3103" s="795">
        <f>ROUND(E3103*C3103,2)</f>
        <v>0</v>
      </c>
    </row>
    <row r="3104" spans="1:6" x14ac:dyDescent="0.3">
      <c r="A3104" s="1120">
        <f>+A3101+1</f>
        <v>5</v>
      </c>
      <c r="B3104" s="836" t="s">
        <v>203</v>
      </c>
      <c r="C3104" s="817"/>
      <c r="D3104" s="781"/>
      <c r="E3104" s="1469"/>
      <c r="F3104" s="795">
        <f>ROUND(E3104*C3104,2)</f>
        <v>0</v>
      </c>
    </row>
    <row r="3105" spans="1:6" x14ac:dyDescent="0.3">
      <c r="A3105" s="822">
        <v>5.0999999999999996</v>
      </c>
      <c r="B3105" s="818" t="s">
        <v>1375</v>
      </c>
      <c r="C3105" s="798">
        <v>315.2</v>
      </c>
      <c r="D3105" s="781" t="s">
        <v>11</v>
      </c>
      <c r="E3105" s="1469"/>
      <c r="F3105" s="1070">
        <f>ROUND(C3105*E3105,2)</f>
        <v>0</v>
      </c>
    </row>
    <row r="3106" spans="1:6" x14ac:dyDescent="0.3">
      <c r="A3106" s="822"/>
      <c r="B3106" s="818"/>
      <c r="C3106" s="798"/>
      <c r="D3106" s="819"/>
      <c r="E3106" s="1469"/>
      <c r="F3106" s="795">
        <f>ROUND(E3106*C3106,2)</f>
        <v>0</v>
      </c>
    </row>
    <row r="3107" spans="1:6" ht="26.4" x14ac:dyDescent="0.3">
      <c r="A3107" s="1120">
        <f>+A3104+1</f>
        <v>6</v>
      </c>
      <c r="B3107" s="1122" t="s">
        <v>1376</v>
      </c>
      <c r="C3107" s="820"/>
      <c r="D3107" s="821"/>
      <c r="E3107" s="1470"/>
      <c r="F3107" s="795">
        <f>ROUND(E3107*C3107,2)</f>
        <v>0</v>
      </c>
    </row>
    <row r="3108" spans="1:6" x14ac:dyDescent="0.3">
      <c r="A3108" s="822">
        <f>+A3107+0.1</f>
        <v>6.1</v>
      </c>
      <c r="B3108" s="356" t="s">
        <v>1377</v>
      </c>
      <c r="C3108" s="823">
        <v>1</v>
      </c>
      <c r="D3108" s="824" t="s">
        <v>10</v>
      </c>
      <c r="E3108" s="1469"/>
      <c r="F3108" s="1070">
        <f t="shared" ref="F3108:F3114" si="365">ROUND(C3108*E3108,2)</f>
        <v>0</v>
      </c>
    </row>
    <row r="3109" spans="1:6" x14ac:dyDescent="0.3">
      <c r="A3109" s="822">
        <f t="shared" ref="A3109:A3114" si="366">+A3108+0.1</f>
        <v>6.2</v>
      </c>
      <c r="B3109" s="356" t="s">
        <v>1378</v>
      </c>
      <c r="C3109" s="823">
        <v>2</v>
      </c>
      <c r="D3109" s="824" t="s">
        <v>10</v>
      </c>
      <c r="E3109" s="1469"/>
      <c r="F3109" s="1070">
        <f t="shared" si="365"/>
        <v>0</v>
      </c>
    </row>
    <row r="3110" spans="1:6" x14ac:dyDescent="0.3">
      <c r="A3110" s="822">
        <f t="shared" si="366"/>
        <v>6.3</v>
      </c>
      <c r="B3110" s="356" t="s">
        <v>1379</v>
      </c>
      <c r="C3110" s="823">
        <v>6</v>
      </c>
      <c r="D3110" s="824" t="s">
        <v>10</v>
      </c>
      <c r="E3110" s="1469"/>
      <c r="F3110" s="1070">
        <f t="shared" si="365"/>
        <v>0</v>
      </c>
    </row>
    <row r="3111" spans="1:6" x14ac:dyDescent="0.3">
      <c r="A3111" s="822">
        <f t="shared" si="366"/>
        <v>6.4</v>
      </c>
      <c r="B3111" s="356" t="s">
        <v>1380</v>
      </c>
      <c r="C3111" s="823">
        <v>2</v>
      </c>
      <c r="D3111" s="824" t="s">
        <v>10</v>
      </c>
      <c r="E3111" s="1469"/>
      <c r="F3111" s="1070">
        <f t="shared" si="365"/>
        <v>0</v>
      </c>
    </row>
    <row r="3112" spans="1:6" x14ac:dyDescent="0.3">
      <c r="A3112" s="822">
        <f t="shared" si="366"/>
        <v>6.5</v>
      </c>
      <c r="B3112" s="356" t="s">
        <v>1381</v>
      </c>
      <c r="C3112" s="823">
        <v>1</v>
      </c>
      <c r="D3112" s="824" t="s">
        <v>10</v>
      </c>
      <c r="E3112" s="1469"/>
      <c r="F3112" s="1070">
        <f t="shared" si="365"/>
        <v>0</v>
      </c>
    </row>
    <row r="3113" spans="1:6" x14ac:dyDescent="0.3">
      <c r="A3113" s="822">
        <f t="shared" si="366"/>
        <v>6.6</v>
      </c>
      <c r="B3113" s="356" t="s">
        <v>1382</v>
      </c>
      <c r="C3113" s="823">
        <v>16</v>
      </c>
      <c r="D3113" s="824" t="s">
        <v>10</v>
      </c>
      <c r="E3113" s="1469"/>
      <c r="F3113" s="1070">
        <f t="shared" si="365"/>
        <v>0</v>
      </c>
    </row>
    <row r="3114" spans="1:6" x14ac:dyDescent="0.3">
      <c r="A3114" s="822">
        <f t="shared" si="366"/>
        <v>6.7</v>
      </c>
      <c r="B3114" s="278" t="s">
        <v>978</v>
      </c>
      <c r="C3114" s="823">
        <v>1.44</v>
      </c>
      <c r="D3114" s="824" t="s">
        <v>8</v>
      </c>
      <c r="E3114" s="1469"/>
      <c r="F3114" s="1070">
        <f t="shared" si="365"/>
        <v>0</v>
      </c>
    </row>
    <row r="3115" spans="1:6" x14ac:dyDescent="0.3">
      <c r="A3115" s="822"/>
      <c r="B3115" s="356"/>
      <c r="C3115" s="823"/>
      <c r="D3115" s="819"/>
      <c r="E3115" s="1471"/>
      <c r="F3115" s="1123"/>
    </row>
    <row r="3116" spans="1:6" x14ac:dyDescent="0.3">
      <c r="A3116" s="388">
        <f>+A3107+1</f>
        <v>7</v>
      </c>
      <c r="B3116" s="158" t="s">
        <v>221</v>
      </c>
      <c r="C3116" s="830"/>
      <c r="D3116" s="169"/>
      <c r="E3116" s="1292"/>
      <c r="F3116" s="550">
        <f>ROUND(E3116*C3116,2)</f>
        <v>0</v>
      </c>
    </row>
    <row r="3117" spans="1:6" ht="26.4" x14ac:dyDescent="0.3">
      <c r="A3117" s="291">
        <f>+A3116+0.1</f>
        <v>7.1</v>
      </c>
      <c r="B3117" s="784" t="s">
        <v>1383</v>
      </c>
      <c r="C3117" s="834">
        <v>2</v>
      </c>
      <c r="D3117" s="824" t="s">
        <v>10</v>
      </c>
      <c r="E3117" s="1292"/>
      <c r="F3117" s="1070">
        <f t="shared" ref="F3117:F3124" si="367">ROUND(C3117*E3117,2)</f>
        <v>0</v>
      </c>
    </row>
    <row r="3118" spans="1:6" ht="52.8" x14ac:dyDescent="0.3">
      <c r="A3118" s="291">
        <f t="shared" ref="A3118:A3122" si="368">+A3117+0.1</f>
        <v>7.2</v>
      </c>
      <c r="B3118" s="837" t="s">
        <v>1384</v>
      </c>
      <c r="C3118" s="834">
        <v>1</v>
      </c>
      <c r="D3118" s="819" t="s">
        <v>10</v>
      </c>
      <c r="E3118" s="1292"/>
      <c r="F3118" s="1070">
        <f t="shared" si="367"/>
        <v>0</v>
      </c>
    </row>
    <row r="3119" spans="1:6" x14ac:dyDescent="0.3">
      <c r="A3119" s="291">
        <f t="shared" si="368"/>
        <v>7.3</v>
      </c>
      <c r="B3119" s="552" t="s">
        <v>981</v>
      </c>
      <c r="C3119" s="1124">
        <v>1</v>
      </c>
      <c r="D3119" s="1125" t="s">
        <v>10</v>
      </c>
      <c r="E3119" s="1472"/>
      <c r="F3119" s="1070">
        <f t="shared" si="367"/>
        <v>0</v>
      </c>
    </row>
    <row r="3120" spans="1:6" x14ac:dyDescent="0.3">
      <c r="A3120" s="822">
        <f t="shared" si="368"/>
        <v>7.4</v>
      </c>
      <c r="B3120" s="278" t="s">
        <v>1385</v>
      </c>
      <c r="C3120" s="823">
        <v>0.27</v>
      </c>
      <c r="D3120" s="824" t="s">
        <v>8</v>
      </c>
      <c r="E3120" s="1469"/>
      <c r="F3120" s="1070">
        <f t="shared" si="367"/>
        <v>0</v>
      </c>
    </row>
    <row r="3121" spans="1:6" x14ac:dyDescent="0.3">
      <c r="A3121" s="822">
        <f t="shared" si="368"/>
        <v>7.5</v>
      </c>
      <c r="B3121" s="278" t="s">
        <v>1386</v>
      </c>
      <c r="C3121" s="823">
        <v>0.05</v>
      </c>
      <c r="D3121" s="824" t="s">
        <v>8</v>
      </c>
      <c r="E3121" s="1469"/>
      <c r="F3121" s="1070">
        <f t="shared" si="367"/>
        <v>0</v>
      </c>
    </row>
    <row r="3122" spans="1:6" x14ac:dyDescent="0.3">
      <c r="A3122" s="291">
        <f t="shared" si="368"/>
        <v>7.6</v>
      </c>
      <c r="B3122" s="837" t="s">
        <v>984</v>
      </c>
      <c r="C3122" s="154">
        <v>1</v>
      </c>
      <c r="D3122" s="133" t="s">
        <v>10</v>
      </c>
      <c r="E3122" s="1467"/>
      <c r="F3122" s="1070">
        <f t="shared" si="367"/>
        <v>0</v>
      </c>
    </row>
    <row r="3123" spans="1:6" x14ac:dyDescent="0.3">
      <c r="A3123" s="291"/>
      <c r="B3123" s="784"/>
      <c r="C3123" s="834"/>
      <c r="D3123" s="824"/>
      <c r="E3123" s="1388"/>
      <c r="F3123" s="1070">
        <f t="shared" si="367"/>
        <v>0</v>
      </c>
    </row>
    <row r="3124" spans="1:6" ht="52.8" x14ac:dyDescent="0.3">
      <c r="A3124" s="388">
        <f>+A3116+1</f>
        <v>8</v>
      </c>
      <c r="B3124" s="777" t="s">
        <v>1387</v>
      </c>
      <c r="C3124" s="811">
        <v>315.2</v>
      </c>
      <c r="D3124" s="840" t="s">
        <v>11</v>
      </c>
      <c r="E3124" s="1473"/>
      <c r="F3124" s="1070">
        <f t="shared" si="367"/>
        <v>0</v>
      </c>
    </row>
    <row r="3125" spans="1:6" x14ac:dyDescent="0.3">
      <c r="A3125" s="822"/>
      <c r="B3125" s="356"/>
      <c r="C3125" s="823"/>
      <c r="D3125" s="819"/>
      <c r="E3125" s="1471"/>
      <c r="F3125" s="1123"/>
    </row>
    <row r="3126" spans="1:6" ht="26.4" x14ac:dyDescent="0.3">
      <c r="A3126" s="388">
        <f>+A3124+1</f>
        <v>9</v>
      </c>
      <c r="B3126" s="784" t="s">
        <v>100</v>
      </c>
      <c r="C3126" s="811">
        <v>315.2</v>
      </c>
      <c r="D3126" s="840" t="s">
        <v>11</v>
      </c>
      <c r="E3126" s="1397"/>
      <c r="F3126" s="795">
        <f>ROUND(E3126*C3126,2)</f>
        <v>0</v>
      </c>
    </row>
    <row r="3127" spans="1:6" x14ac:dyDescent="0.3">
      <c r="A3127" s="1029"/>
      <c r="B3127" s="1030" t="s">
        <v>1388</v>
      </c>
      <c r="C3127" s="1031"/>
      <c r="D3127" s="1032"/>
      <c r="E3127" s="1441"/>
      <c r="F3127" s="1033">
        <f>SUM(F3086:F3126)</f>
        <v>0</v>
      </c>
    </row>
    <row r="3128" spans="1:6" x14ac:dyDescent="0.3">
      <c r="A3128" s="202"/>
      <c r="B3128" s="221"/>
      <c r="C3128" s="204"/>
      <c r="D3128" s="205"/>
      <c r="E3128" s="1290"/>
      <c r="F3128" s="206"/>
    </row>
    <row r="3129" spans="1:6" ht="55.2" x14ac:dyDescent="0.3">
      <c r="A3129" s="208" t="s">
        <v>1389</v>
      </c>
      <c r="B3129" s="764" t="s">
        <v>1390</v>
      </c>
      <c r="C3129" s="204"/>
      <c r="D3129" s="205"/>
      <c r="E3129" s="1290"/>
      <c r="F3129" s="206"/>
    </row>
    <row r="3130" spans="1:6" x14ac:dyDescent="0.3">
      <c r="A3130" s="1126">
        <v>1</v>
      </c>
      <c r="B3130" s="1127" t="s">
        <v>16</v>
      </c>
      <c r="C3130" s="1128"/>
      <c r="D3130" s="1129"/>
      <c r="E3130" s="1474"/>
      <c r="F3130" s="1110"/>
    </row>
    <row r="3131" spans="1:6" x14ac:dyDescent="0.3">
      <c r="A3131" s="1131">
        <v>1.1000000000000001</v>
      </c>
      <c r="B3131" s="1132" t="s">
        <v>95</v>
      </c>
      <c r="C3131" s="1130">
        <v>95.82</v>
      </c>
      <c r="D3131" s="1129" t="s">
        <v>11</v>
      </c>
      <c r="E3131" s="1475"/>
      <c r="F3131" s="1134">
        <f>ROUND(E3131*C3131,2)</f>
        <v>0</v>
      </c>
    </row>
    <row r="3132" spans="1:6" x14ac:dyDescent="0.3">
      <c r="A3132" s="1131"/>
      <c r="B3132" s="1135"/>
      <c r="C3132" s="1133"/>
      <c r="D3132" s="1136"/>
      <c r="E3132" s="1471"/>
      <c r="F3132" s="1137">
        <v>0</v>
      </c>
    </row>
    <row r="3133" spans="1:6" x14ac:dyDescent="0.3">
      <c r="A3133" s="1126">
        <v>2</v>
      </c>
      <c r="B3133" s="764" t="s">
        <v>174</v>
      </c>
      <c r="C3133" s="1138"/>
      <c r="D3133" s="808"/>
      <c r="E3133" s="1476"/>
      <c r="F3133" s="1070">
        <v>0</v>
      </c>
    </row>
    <row r="3134" spans="1:6" ht="15.6" x14ac:dyDescent="0.3">
      <c r="A3134" s="1139">
        <v>2.1</v>
      </c>
      <c r="B3134" s="1140" t="s">
        <v>1369</v>
      </c>
      <c r="C3134" s="1141">
        <v>93.9</v>
      </c>
      <c r="D3134" s="1114" t="s">
        <v>962</v>
      </c>
      <c r="E3134" s="1411"/>
      <c r="F3134" s="1134">
        <f>ROUND(E3134*C3134,2)</f>
        <v>0</v>
      </c>
    </row>
    <row r="3135" spans="1:6" ht="15.6" x14ac:dyDescent="0.3">
      <c r="A3135" s="1139">
        <v>2.2000000000000002</v>
      </c>
      <c r="B3135" s="1142" t="s">
        <v>686</v>
      </c>
      <c r="C3135" s="1141">
        <v>7.67</v>
      </c>
      <c r="D3135" s="1114" t="s">
        <v>1577</v>
      </c>
      <c r="E3135" s="1477"/>
      <c r="F3135" s="1134">
        <f>ROUND(E3135*C3135,2)</f>
        <v>0</v>
      </c>
    </row>
    <row r="3136" spans="1:6" x14ac:dyDescent="0.3">
      <c r="A3136" s="1139">
        <v>2.2999999999999998</v>
      </c>
      <c r="B3136" s="1140" t="s">
        <v>1370</v>
      </c>
      <c r="C3136" s="1135">
        <v>107.12</v>
      </c>
      <c r="D3136" s="133" t="s">
        <v>18</v>
      </c>
      <c r="E3136" s="1477"/>
      <c r="F3136" s="1134">
        <f t="shared" ref="F3136:F3138" si="369">ROUND(E3136*C3136,2)</f>
        <v>0</v>
      </c>
    </row>
    <row r="3137" spans="1:6" ht="15.6" x14ac:dyDescent="0.3">
      <c r="A3137" s="1139">
        <v>2.4</v>
      </c>
      <c r="B3137" s="1140" t="s">
        <v>964</v>
      </c>
      <c r="C3137" s="1141">
        <v>78.28</v>
      </c>
      <c r="D3137" s="1114" t="s">
        <v>965</v>
      </c>
      <c r="E3137" s="1477"/>
      <c r="F3137" s="1134">
        <f t="shared" si="369"/>
        <v>0</v>
      </c>
    </row>
    <row r="3138" spans="1:6" ht="26.4" x14ac:dyDescent="0.3">
      <c r="A3138" s="1139">
        <v>2.5</v>
      </c>
      <c r="B3138" s="1140" t="s">
        <v>1391</v>
      </c>
      <c r="C3138" s="1141">
        <v>19.53</v>
      </c>
      <c r="D3138" s="1118" t="s">
        <v>967</v>
      </c>
      <c r="E3138" s="1477"/>
      <c r="F3138" s="1134">
        <f t="shared" si="369"/>
        <v>0</v>
      </c>
    </row>
    <row r="3139" spans="1:6" x14ac:dyDescent="0.3">
      <c r="A3139" s="1143"/>
      <c r="B3139" s="1140"/>
      <c r="C3139" s="1141"/>
      <c r="D3139" s="1144"/>
      <c r="E3139" s="1478"/>
      <c r="F3139" s="1145">
        <v>0</v>
      </c>
    </row>
    <row r="3140" spans="1:6" x14ac:dyDescent="0.3">
      <c r="A3140" s="1146">
        <v>3</v>
      </c>
      <c r="B3140" s="764" t="s">
        <v>124</v>
      </c>
      <c r="C3140" s="1130"/>
      <c r="D3140" s="1129"/>
      <c r="E3140" s="1474"/>
      <c r="F3140" s="1070">
        <v>0</v>
      </c>
    </row>
    <row r="3141" spans="1:6" x14ac:dyDescent="0.3">
      <c r="A3141" s="1139">
        <v>3.1</v>
      </c>
      <c r="B3141" s="818" t="s">
        <v>1543</v>
      </c>
      <c r="C3141" s="1130">
        <v>98.69</v>
      </c>
      <c r="D3141" s="1147" t="s">
        <v>11</v>
      </c>
      <c r="E3141" s="1398"/>
      <c r="F3141" s="1134">
        <f t="shared" ref="F3141" si="370">ROUND(E3141*C3141,2)</f>
        <v>0</v>
      </c>
    </row>
    <row r="3142" spans="1:6" x14ac:dyDescent="0.3">
      <c r="A3142" s="1131"/>
      <c r="B3142" s="818"/>
      <c r="C3142" s="1130"/>
      <c r="D3142" s="1147"/>
      <c r="E3142" s="1474"/>
      <c r="F3142" s="1070">
        <v>0</v>
      </c>
    </row>
    <row r="3143" spans="1:6" x14ac:dyDescent="0.3">
      <c r="A3143" s="1146">
        <v>4</v>
      </c>
      <c r="B3143" s="1148" t="s">
        <v>125</v>
      </c>
      <c r="C3143" s="1130"/>
      <c r="D3143" s="1147"/>
      <c r="E3143" s="1474"/>
      <c r="F3143" s="1070">
        <v>0</v>
      </c>
    </row>
    <row r="3144" spans="1:6" x14ac:dyDescent="0.3">
      <c r="A3144" s="1139">
        <v>4.0999999999999996</v>
      </c>
      <c r="B3144" s="818" t="s">
        <v>1544</v>
      </c>
      <c r="C3144" s="1130">
        <v>95.82</v>
      </c>
      <c r="D3144" s="1147" t="s">
        <v>11</v>
      </c>
      <c r="E3144" s="1475"/>
      <c r="F3144" s="1134">
        <f t="shared" ref="F3144" si="371">ROUND(E3144*C3144,2)</f>
        <v>0</v>
      </c>
    </row>
    <row r="3145" spans="1:6" x14ac:dyDescent="0.3">
      <c r="A3145" s="1131"/>
      <c r="B3145" s="818"/>
      <c r="C3145" s="1130"/>
      <c r="D3145" s="1147"/>
      <c r="E3145" s="1474"/>
      <c r="F3145" s="1070">
        <v>0</v>
      </c>
    </row>
    <row r="3146" spans="1:6" x14ac:dyDescent="0.3">
      <c r="A3146" s="1146">
        <v>5</v>
      </c>
      <c r="B3146" s="1149" t="s">
        <v>203</v>
      </c>
      <c r="C3146" s="1150"/>
      <c r="D3146" s="1147"/>
      <c r="E3146" s="1469"/>
      <c r="F3146" s="1070">
        <v>0</v>
      </c>
    </row>
    <row r="3147" spans="1:6" x14ac:dyDescent="0.3">
      <c r="A3147" s="1151">
        <v>5.0999999999999996</v>
      </c>
      <c r="B3147" s="1152" t="s">
        <v>1545</v>
      </c>
      <c r="C3147" s="1153">
        <v>95.82</v>
      </c>
      <c r="D3147" s="1154" t="s">
        <v>11</v>
      </c>
      <c r="E3147" s="1479"/>
      <c r="F3147" s="1155">
        <f>ROUND(E3147*C3147,2)</f>
        <v>0</v>
      </c>
    </row>
    <row r="3148" spans="1:6" x14ac:dyDescent="0.3">
      <c r="A3148" s="1131"/>
      <c r="B3148" s="818"/>
      <c r="C3148" s="1130"/>
      <c r="D3148" s="1136"/>
      <c r="E3148" s="1469"/>
      <c r="F3148" s="1145">
        <v>0</v>
      </c>
    </row>
    <row r="3149" spans="1:6" ht="26.4" x14ac:dyDescent="0.3">
      <c r="A3149" s="1146">
        <v>6</v>
      </c>
      <c r="B3149" s="1122" t="s">
        <v>1376</v>
      </c>
      <c r="C3149" s="1156"/>
      <c r="D3149" s="1157"/>
      <c r="E3149" s="1470"/>
      <c r="F3149" s="1145">
        <v>0</v>
      </c>
    </row>
    <row r="3150" spans="1:6" x14ac:dyDescent="0.3">
      <c r="A3150" s="1131">
        <v>6.1</v>
      </c>
      <c r="B3150" s="1135" t="s">
        <v>1379</v>
      </c>
      <c r="C3150" s="1133">
        <v>1</v>
      </c>
      <c r="D3150" s="1158" t="s">
        <v>10</v>
      </c>
      <c r="E3150" s="1469"/>
      <c r="F3150" s="1134">
        <f>ROUND(E3150*C3150,2)</f>
        <v>0</v>
      </c>
    </row>
    <row r="3151" spans="1:6" x14ac:dyDescent="0.3">
      <c r="A3151" s="1131">
        <v>6.2</v>
      </c>
      <c r="B3151" s="1135" t="s">
        <v>1392</v>
      </c>
      <c r="C3151" s="1133">
        <v>1</v>
      </c>
      <c r="D3151" s="1158" t="s">
        <v>10</v>
      </c>
      <c r="E3151" s="1469"/>
      <c r="F3151" s="1134">
        <f t="shared" ref="F3151:F3156" si="372">ROUND(E3151*C3151,2)</f>
        <v>0</v>
      </c>
    </row>
    <row r="3152" spans="1:6" x14ac:dyDescent="0.3">
      <c r="A3152" s="1131">
        <v>6.3</v>
      </c>
      <c r="B3152" s="1135" t="s">
        <v>1393</v>
      </c>
      <c r="C3152" s="1133">
        <v>2</v>
      </c>
      <c r="D3152" s="1158" t="s">
        <v>10</v>
      </c>
      <c r="E3152" s="1469"/>
      <c r="F3152" s="1134">
        <f t="shared" si="372"/>
        <v>0</v>
      </c>
    </row>
    <row r="3153" spans="1:6" x14ac:dyDescent="0.3">
      <c r="A3153" s="1131">
        <v>6.4</v>
      </c>
      <c r="B3153" s="1135" t="s">
        <v>1394</v>
      </c>
      <c r="C3153" s="1133">
        <v>1</v>
      </c>
      <c r="D3153" s="1158" t="s">
        <v>10</v>
      </c>
      <c r="E3153" s="1469"/>
      <c r="F3153" s="1134">
        <f t="shared" si="372"/>
        <v>0</v>
      </c>
    </row>
    <row r="3154" spans="1:6" x14ac:dyDescent="0.3">
      <c r="A3154" s="1131">
        <v>6.5</v>
      </c>
      <c r="B3154" s="1135" t="s">
        <v>1382</v>
      </c>
      <c r="C3154" s="1133">
        <v>6</v>
      </c>
      <c r="D3154" s="1158" t="s">
        <v>10</v>
      </c>
      <c r="E3154" s="1469"/>
      <c r="F3154" s="1134">
        <f t="shared" si="372"/>
        <v>0</v>
      </c>
    </row>
    <row r="3155" spans="1:6" x14ac:dyDescent="0.3">
      <c r="A3155" s="1131">
        <v>6.6</v>
      </c>
      <c r="B3155" s="1159" t="s">
        <v>978</v>
      </c>
      <c r="C3155" s="1133">
        <v>0.48</v>
      </c>
      <c r="D3155" s="1158" t="s">
        <v>8</v>
      </c>
      <c r="E3155" s="1469"/>
      <c r="F3155" s="1134">
        <f t="shared" si="372"/>
        <v>0</v>
      </c>
    </row>
    <row r="3156" spans="1:6" x14ac:dyDescent="0.3">
      <c r="A3156" s="1131"/>
      <c r="B3156" s="1135"/>
      <c r="C3156" s="1133"/>
      <c r="D3156" s="1136"/>
      <c r="E3156" s="1471"/>
      <c r="F3156" s="1134">
        <f t="shared" si="372"/>
        <v>0</v>
      </c>
    </row>
    <row r="3157" spans="1:6" ht="66" x14ac:dyDescent="0.3">
      <c r="A3157" s="1160">
        <v>7</v>
      </c>
      <c r="B3157" s="1140" t="s">
        <v>1395</v>
      </c>
      <c r="C3157" s="1141">
        <v>95.82</v>
      </c>
      <c r="D3157" s="840" t="s">
        <v>11</v>
      </c>
      <c r="E3157" s="1473"/>
      <c r="F3157" s="1134">
        <f>ROUND(E3157*C3157,2)</f>
        <v>0</v>
      </c>
    </row>
    <row r="3158" spans="1:6" x14ac:dyDescent="0.3">
      <c r="A3158" s="1160"/>
      <c r="B3158" s="1140"/>
      <c r="C3158" s="1141"/>
      <c r="D3158" s="840"/>
      <c r="E3158" s="1397"/>
      <c r="F3158" s="1145"/>
    </row>
    <row r="3159" spans="1:6" ht="26.4" x14ac:dyDescent="0.3">
      <c r="A3159" s="1160">
        <v>8</v>
      </c>
      <c r="B3159" s="1140" t="s">
        <v>100</v>
      </c>
      <c r="C3159" s="1141">
        <v>95.82</v>
      </c>
      <c r="D3159" s="840" t="s">
        <v>11</v>
      </c>
      <c r="E3159" s="1397"/>
      <c r="F3159" s="1134">
        <f>ROUND(E3159*C3159,2)</f>
        <v>0</v>
      </c>
    </row>
    <row r="3160" spans="1:6" x14ac:dyDescent="0.3">
      <c r="A3160" s="1029"/>
      <c r="B3160" s="1030" t="s">
        <v>1396</v>
      </c>
      <c r="C3160" s="1031"/>
      <c r="D3160" s="1032"/>
      <c r="E3160" s="1441"/>
      <c r="F3160" s="1033">
        <f>SUM(F3129:F3159)</f>
        <v>0</v>
      </c>
    </row>
    <row r="3161" spans="1:6" x14ac:dyDescent="0.3">
      <c r="A3161" s="1161"/>
      <c r="B3161" s="1162"/>
      <c r="C3161" s="1163"/>
      <c r="D3161" s="1164"/>
      <c r="E3161" s="1480"/>
      <c r="F3161" s="1165"/>
    </row>
    <row r="3162" spans="1:6" x14ac:dyDescent="0.3">
      <c r="A3162" s="1166" t="s">
        <v>1477</v>
      </c>
      <c r="B3162" s="294" t="s">
        <v>1044</v>
      </c>
      <c r="C3162" s="154"/>
      <c r="D3162" s="133"/>
      <c r="E3162" s="1282"/>
      <c r="F3162" s="550"/>
    </row>
    <row r="3163" spans="1:6" x14ac:dyDescent="0.3">
      <c r="A3163" s="1166"/>
      <c r="B3163" s="294"/>
      <c r="C3163" s="154"/>
      <c r="D3163" s="133"/>
      <c r="E3163" s="1282"/>
      <c r="F3163" s="550"/>
    </row>
    <row r="3164" spans="1:6" x14ac:dyDescent="0.3">
      <c r="A3164" s="1167">
        <v>1</v>
      </c>
      <c r="B3164" s="294" t="s">
        <v>1045</v>
      </c>
      <c r="C3164" s="154"/>
      <c r="D3164" s="133"/>
      <c r="E3164" s="1282"/>
      <c r="F3164" s="882"/>
    </row>
    <row r="3165" spans="1:6" x14ac:dyDescent="0.3">
      <c r="A3165" s="291">
        <v>1.1000000000000001</v>
      </c>
      <c r="B3165" s="883" t="s">
        <v>13</v>
      </c>
      <c r="C3165" s="131">
        <v>13989.52</v>
      </c>
      <c r="D3165" s="884" t="s">
        <v>11</v>
      </c>
      <c r="E3165" s="1374"/>
      <c r="F3165" s="1070">
        <f>ROUND(C3165*E3165,2)</f>
        <v>0</v>
      </c>
    </row>
    <row r="3166" spans="1:6" x14ac:dyDescent="0.3">
      <c r="A3166" s="1168"/>
      <c r="B3166" s="17"/>
      <c r="C3166" s="154"/>
      <c r="D3166" s="133"/>
      <c r="E3166" s="1364"/>
      <c r="F3166" s="550"/>
    </row>
    <row r="3167" spans="1:6" x14ac:dyDescent="0.3">
      <c r="A3167" s="1167">
        <v>2</v>
      </c>
      <c r="B3167" s="136" t="s">
        <v>1546</v>
      </c>
      <c r="C3167" s="154"/>
      <c r="D3167" s="133"/>
      <c r="E3167" s="1364"/>
      <c r="F3167" s="550"/>
    </row>
    <row r="3168" spans="1:6" x14ac:dyDescent="0.3">
      <c r="A3168" s="1168">
        <f>A3167+0.1</f>
        <v>2.1</v>
      </c>
      <c r="B3168" s="17" t="s">
        <v>705</v>
      </c>
      <c r="C3168" s="53">
        <v>27979.040000000001</v>
      </c>
      <c r="D3168" s="365" t="s">
        <v>11</v>
      </c>
      <c r="E3168" s="54"/>
      <c r="F3168" s="1070">
        <f>ROUND(C3168*E3168,2)</f>
        <v>0</v>
      </c>
    </row>
    <row r="3169" spans="1:6" x14ac:dyDescent="0.3">
      <c r="A3169" s="1168">
        <f t="shared" ref="A3169:A3170" si="373">A3168+0.1</f>
        <v>2.2000000000000002</v>
      </c>
      <c r="B3169" s="278" t="s">
        <v>706</v>
      </c>
      <c r="C3169" s="53">
        <v>8904.4599999999991</v>
      </c>
      <c r="D3169" s="365" t="s">
        <v>9</v>
      </c>
      <c r="E3169" s="54"/>
      <c r="F3169" s="1070">
        <f>ROUND(C3169*E3169,2)</f>
        <v>0</v>
      </c>
    </row>
    <row r="3170" spans="1:6" ht="26.4" x14ac:dyDescent="0.3">
      <c r="A3170" s="1168">
        <f t="shared" si="373"/>
        <v>2.2999999999999998</v>
      </c>
      <c r="B3170" s="17" t="s">
        <v>1397</v>
      </c>
      <c r="C3170" s="53">
        <v>578.79</v>
      </c>
      <c r="D3170" s="365" t="s">
        <v>8</v>
      </c>
      <c r="E3170" s="54"/>
      <c r="F3170" s="1070">
        <f>ROUND(C3170*E3170,2)</f>
        <v>0</v>
      </c>
    </row>
    <row r="3171" spans="1:6" x14ac:dyDescent="0.3">
      <c r="A3171" s="1168"/>
      <c r="B3171" s="17"/>
      <c r="C3171" s="154"/>
      <c r="D3171" s="133"/>
      <c r="E3171" s="1364"/>
      <c r="F3171" s="550"/>
    </row>
    <row r="3172" spans="1:6" x14ac:dyDescent="0.3">
      <c r="A3172" s="1167">
        <v>3</v>
      </c>
      <c r="B3172" s="294" t="s">
        <v>17</v>
      </c>
      <c r="C3172" s="154"/>
      <c r="D3172" s="133"/>
      <c r="E3172" s="1282"/>
      <c r="F3172" s="882"/>
    </row>
    <row r="3173" spans="1:6" x14ac:dyDescent="0.3">
      <c r="A3173" s="1168">
        <f>A3172+0.1</f>
        <v>3.1</v>
      </c>
      <c r="B3173" s="17" t="s">
        <v>401</v>
      </c>
      <c r="C3173" s="154">
        <v>10423.6</v>
      </c>
      <c r="D3173" s="133" t="s">
        <v>5</v>
      </c>
      <c r="E3173" s="1411"/>
      <c r="F3173" s="1070">
        <f t="shared" ref="F3173:F3177" si="374">ROUND(C3173*E3173,2)</f>
        <v>0</v>
      </c>
    </row>
    <row r="3174" spans="1:6" x14ac:dyDescent="0.3">
      <c r="A3174" s="1168">
        <f t="shared" ref="A3174:A3177" si="375">A3173+0.1</f>
        <v>3.2</v>
      </c>
      <c r="B3174" s="278" t="s">
        <v>686</v>
      </c>
      <c r="C3174" s="154">
        <v>999.64</v>
      </c>
      <c r="D3174" s="133" t="s">
        <v>33</v>
      </c>
      <c r="E3174" s="1282"/>
      <c r="F3174" s="1070">
        <f t="shared" si="374"/>
        <v>0</v>
      </c>
    </row>
    <row r="3175" spans="1:6" x14ac:dyDescent="0.3">
      <c r="A3175" s="1168">
        <f t="shared" si="375"/>
        <v>3.3</v>
      </c>
      <c r="B3175" s="17" t="s">
        <v>1398</v>
      </c>
      <c r="C3175" s="154">
        <v>2117.4899999999998</v>
      </c>
      <c r="D3175" s="133" t="s">
        <v>18</v>
      </c>
      <c r="E3175" s="1282"/>
      <c r="F3175" s="1070">
        <f t="shared" si="374"/>
        <v>0</v>
      </c>
    </row>
    <row r="3176" spans="1:6" ht="26.4" x14ac:dyDescent="0.3">
      <c r="A3176" s="1168">
        <v>3.4</v>
      </c>
      <c r="B3176" s="17" t="s">
        <v>662</v>
      </c>
      <c r="C3176" s="154">
        <v>8822.8799999999992</v>
      </c>
      <c r="D3176" s="133" t="s">
        <v>6</v>
      </c>
      <c r="E3176" s="1411"/>
      <c r="F3176" s="1070">
        <f t="shared" si="374"/>
        <v>0</v>
      </c>
    </row>
    <row r="3177" spans="1:6" x14ac:dyDescent="0.3">
      <c r="A3177" s="1168">
        <f t="shared" si="375"/>
        <v>3.5</v>
      </c>
      <c r="B3177" s="17" t="s">
        <v>1399</v>
      </c>
      <c r="C3177" s="154">
        <v>4038.35</v>
      </c>
      <c r="D3177" s="133" t="s">
        <v>18</v>
      </c>
      <c r="E3177" s="1282"/>
      <c r="F3177" s="1070">
        <f t="shared" si="374"/>
        <v>0</v>
      </c>
    </row>
    <row r="3178" spans="1:6" x14ac:dyDescent="0.3">
      <c r="A3178" s="1168"/>
      <c r="B3178" s="885"/>
      <c r="C3178" s="131"/>
      <c r="D3178" s="365"/>
      <c r="E3178" s="1386"/>
      <c r="F3178" s="550">
        <f>ROUND(E3178*C3178,2)</f>
        <v>0</v>
      </c>
    </row>
    <row r="3179" spans="1:6" x14ac:dyDescent="0.3">
      <c r="A3179" s="1167">
        <f>A3172+1</f>
        <v>4</v>
      </c>
      <c r="B3179" s="887" t="s">
        <v>1046</v>
      </c>
      <c r="C3179" s="16"/>
      <c r="D3179" s="183"/>
      <c r="E3179" s="1386"/>
      <c r="F3179" s="550">
        <f>ROUND(E3179*C3179,2)</f>
        <v>0</v>
      </c>
    </row>
    <row r="3180" spans="1:6" x14ac:dyDescent="0.3">
      <c r="A3180" s="1168">
        <f>A3179+0.1</f>
        <v>4.0999999999999996</v>
      </c>
      <c r="B3180" s="17" t="s">
        <v>694</v>
      </c>
      <c r="C3180" s="16">
        <v>10081.82</v>
      </c>
      <c r="D3180" s="183" t="s">
        <v>11</v>
      </c>
      <c r="E3180" s="1282"/>
      <c r="F3180" s="1070">
        <f>ROUND(C3180*E3180,2)</f>
        <v>0</v>
      </c>
    </row>
    <row r="3181" spans="1:6" x14ac:dyDescent="0.3">
      <c r="A3181" s="1168">
        <f>A3180+0.1</f>
        <v>4.2</v>
      </c>
      <c r="B3181" s="17" t="s">
        <v>693</v>
      </c>
      <c r="C3181" s="16">
        <v>2110.17</v>
      </c>
      <c r="D3181" s="183" t="s">
        <v>11</v>
      </c>
      <c r="E3181" s="1386"/>
      <c r="F3181" s="1070">
        <f>ROUND(C3181*E3181,2)</f>
        <v>0</v>
      </c>
    </row>
    <row r="3182" spans="1:6" x14ac:dyDescent="0.3">
      <c r="A3182" s="1168">
        <f>A3181+0.1</f>
        <v>4.3</v>
      </c>
      <c r="B3182" s="17" t="s">
        <v>708</v>
      </c>
      <c r="C3182" s="16">
        <v>2097.69</v>
      </c>
      <c r="D3182" s="183" t="s">
        <v>11</v>
      </c>
      <c r="E3182" s="1386"/>
      <c r="F3182" s="1070">
        <f>ROUND(C3182*E3182,2)</f>
        <v>0</v>
      </c>
    </row>
    <row r="3183" spans="1:6" x14ac:dyDescent="0.3">
      <c r="A3183" s="1168"/>
      <c r="B3183" s="885"/>
      <c r="C3183" s="16"/>
      <c r="D3183" s="183"/>
      <c r="E3183" s="1386"/>
      <c r="F3183" s="882"/>
    </row>
    <row r="3184" spans="1:6" x14ac:dyDescent="0.3">
      <c r="A3184" s="1167">
        <f>A3179+1</f>
        <v>5</v>
      </c>
      <c r="B3184" s="887" t="s">
        <v>1047</v>
      </c>
      <c r="C3184" s="16"/>
      <c r="D3184" s="183"/>
      <c r="E3184" s="1386"/>
      <c r="F3184" s="882"/>
    </row>
    <row r="3185" spans="1:6" x14ac:dyDescent="0.3">
      <c r="A3185" s="1168">
        <f>A3184+0.1</f>
        <v>5.0999999999999996</v>
      </c>
      <c r="B3185" s="17" t="s">
        <v>1048</v>
      </c>
      <c r="C3185" s="16">
        <v>9884.14</v>
      </c>
      <c r="D3185" s="183" t="s">
        <v>11</v>
      </c>
      <c r="E3185" s="1481"/>
      <c r="F3185" s="1070">
        <f>ROUND(C3185*E3185,2)</f>
        <v>0</v>
      </c>
    </row>
    <row r="3186" spans="1:6" x14ac:dyDescent="0.3">
      <c r="A3186" s="1168">
        <f t="shared" ref="A3186:A3187" si="376">A3185+0.1</f>
        <v>5.2</v>
      </c>
      <c r="B3186" s="17" t="s">
        <v>1049</v>
      </c>
      <c r="C3186" s="16">
        <v>2068.79</v>
      </c>
      <c r="D3186" s="183" t="s">
        <v>11</v>
      </c>
      <c r="E3186" s="1481"/>
      <c r="F3186" s="1070">
        <f>ROUND(C3186*E3186,2)</f>
        <v>0</v>
      </c>
    </row>
    <row r="3187" spans="1:6" x14ac:dyDescent="0.3">
      <c r="A3187" s="1168">
        <f t="shared" si="376"/>
        <v>5.3</v>
      </c>
      <c r="B3187" s="17" t="s">
        <v>1400</v>
      </c>
      <c r="C3187" s="16">
        <v>2036.59</v>
      </c>
      <c r="D3187" s="183" t="s">
        <v>11</v>
      </c>
      <c r="E3187" s="1482"/>
      <c r="F3187" s="1070">
        <f>ROUND(C3187*E3187,2)</f>
        <v>0</v>
      </c>
    </row>
    <row r="3188" spans="1:6" x14ac:dyDescent="0.3">
      <c r="A3188" s="1168"/>
      <c r="B3188" s="17"/>
      <c r="C3188" s="16"/>
      <c r="D3188" s="183"/>
      <c r="E3188" s="1386"/>
      <c r="F3188" s="882"/>
    </row>
    <row r="3189" spans="1:6" x14ac:dyDescent="0.3">
      <c r="A3189" s="1167">
        <f>A3184+1</f>
        <v>6</v>
      </c>
      <c r="B3189" s="136" t="s">
        <v>203</v>
      </c>
      <c r="C3189" s="651"/>
      <c r="D3189" s="133"/>
      <c r="E3189" s="1282"/>
      <c r="F3189" s="550"/>
    </row>
    <row r="3190" spans="1:6" x14ac:dyDescent="0.3">
      <c r="A3190" s="1168">
        <f>A3189+0.1</f>
        <v>6.1</v>
      </c>
      <c r="B3190" s="17" t="s">
        <v>1048</v>
      </c>
      <c r="C3190" s="154">
        <v>9884.14</v>
      </c>
      <c r="D3190" s="133" t="s">
        <v>11</v>
      </c>
      <c r="E3190" s="1282"/>
      <c r="F3190" s="1070">
        <f>ROUND(C3190*E3190,2)</f>
        <v>0</v>
      </c>
    </row>
    <row r="3191" spans="1:6" x14ac:dyDescent="0.3">
      <c r="A3191" s="1168">
        <v>5.2</v>
      </c>
      <c r="B3191" s="17" t="s">
        <v>1049</v>
      </c>
      <c r="C3191" s="154">
        <v>2068.79</v>
      </c>
      <c r="D3191" s="183" t="s">
        <v>11</v>
      </c>
      <c r="E3191" s="1386"/>
      <c r="F3191" s="1070">
        <f>ROUND(C3191*E3191,2)</f>
        <v>0</v>
      </c>
    </row>
    <row r="3192" spans="1:6" x14ac:dyDescent="0.3">
      <c r="A3192" s="1168">
        <v>5.2</v>
      </c>
      <c r="B3192" s="17" t="s">
        <v>1400</v>
      </c>
      <c r="C3192" s="154">
        <v>2036.59</v>
      </c>
      <c r="D3192" s="183" t="s">
        <v>11</v>
      </c>
      <c r="E3192" s="1386"/>
      <c r="F3192" s="1070">
        <f>ROUND(C3192*E3192,2)</f>
        <v>0</v>
      </c>
    </row>
    <row r="3193" spans="1:6" x14ac:dyDescent="0.3">
      <c r="A3193" s="1168"/>
      <c r="B3193" s="885"/>
      <c r="C3193" s="16"/>
      <c r="D3193" s="183"/>
      <c r="E3193" s="1282"/>
      <c r="F3193" s="550">
        <f>ROUND(E3193*C3193,2)</f>
        <v>0</v>
      </c>
    </row>
    <row r="3194" spans="1:6" x14ac:dyDescent="0.3">
      <c r="A3194" s="388">
        <f>+A3189+1</f>
        <v>7</v>
      </c>
      <c r="B3194" s="136" t="s">
        <v>666</v>
      </c>
      <c r="C3194" s="828"/>
      <c r="D3194" s="829"/>
      <c r="E3194" s="1483"/>
      <c r="F3194" s="550">
        <f>ROUND(E3194*C3194,2)</f>
        <v>0</v>
      </c>
    </row>
    <row r="3195" spans="1:6" x14ac:dyDescent="0.3">
      <c r="A3195" s="388">
        <f>+A3194+0.1</f>
        <v>7.1</v>
      </c>
      <c r="B3195" s="136" t="s">
        <v>1401</v>
      </c>
      <c r="C3195" s="278"/>
      <c r="D3195" s="278"/>
      <c r="E3195" s="1305"/>
      <c r="F3195" s="184"/>
    </row>
    <row r="3196" spans="1:6" x14ac:dyDescent="0.3">
      <c r="A3196" s="291" t="s">
        <v>1402</v>
      </c>
      <c r="B3196" s="278" t="s">
        <v>1403</v>
      </c>
      <c r="C3196" s="689">
        <v>21</v>
      </c>
      <c r="D3196" s="128" t="s">
        <v>10</v>
      </c>
      <c r="E3196" s="1386"/>
      <c r="F3196" s="1070">
        <f t="shared" ref="F3196:F3204" si="377">ROUND(C3196*E3196,2)</f>
        <v>0</v>
      </c>
    </row>
    <row r="3197" spans="1:6" x14ac:dyDescent="0.3">
      <c r="A3197" s="291" t="s">
        <v>1404</v>
      </c>
      <c r="B3197" s="278" t="s">
        <v>1405</v>
      </c>
      <c r="C3197" s="689">
        <v>14</v>
      </c>
      <c r="D3197" s="128" t="s">
        <v>10</v>
      </c>
      <c r="E3197" s="1386"/>
      <c r="F3197" s="1070">
        <f t="shared" si="377"/>
        <v>0</v>
      </c>
    </row>
    <row r="3198" spans="1:6" x14ac:dyDescent="0.3">
      <c r="A3198" s="291" t="s">
        <v>1406</v>
      </c>
      <c r="B3198" s="278" t="s">
        <v>1407</v>
      </c>
      <c r="C3198" s="689">
        <v>7</v>
      </c>
      <c r="D3198" s="128" t="s">
        <v>10</v>
      </c>
      <c r="E3198" s="1386"/>
      <c r="F3198" s="1070">
        <f t="shared" si="377"/>
        <v>0</v>
      </c>
    </row>
    <row r="3199" spans="1:6" x14ac:dyDescent="0.3">
      <c r="A3199" s="291" t="s">
        <v>1408</v>
      </c>
      <c r="B3199" s="278" t="s">
        <v>1409</v>
      </c>
      <c r="C3199" s="689">
        <v>3</v>
      </c>
      <c r="D3199" s="128" t="s">
        <v>10</v>
      </c>
      <c r="E3199" s="1386"/>
      <c r="F3199" s="1070">
        <f t="shared" si="377"/>
        <v>0</v>
      </c>
    </row>
    <row r="3200" spans="1:6" x14ac:dyDescent="0.3">
      <c r="A3200" s="291" t="s">
        <v>1410</v>
      </c>
      <c r="B3200" s="278" t="s">
        <v>1411</v>
      </c>
      <c r="C3200" s="689">
        <v>49</v>
      </c>
      <c r="D3200" s="128" t="s">
        <v>10</v>
      </c>
      <c r="E3200" s="1386"/>
      <c r="F3200" s="1070">
        <f t="shared" si="377"/>
        <v>0</v>
      </c>
    </row>
    <row r="3201" spans="1:6" x14ac:dyDescent="0.3">
      <c r="A3201" s="291" t="s">
        <v>1412</v>
      </c>
      <c r="B3201" s="278" t="s">
        <v>1413</v>
      </c>
      <c r="C3201" s="689">
        <v>16</v>
      </c>
      <c r="D3201" s="128" t="s">
        <v>10</v>
      </c>
      <c r="E3201" s="1386"/>
      <c r="F3201" s="1070">
        <f t="shared" si="377"/>
        <v>0</v>
      </c>
    </row>
    <row r="3202" spans="1:6" x14ac:dyDescent="0.3">
      <c r="A3202" s="291" t="s">
        <v>1414</v>
      </c>
      <c r="B3202" s="278" t="s">
        <v>1415</v>
      </c>
      <c r="C3202" s="689">
        <v>7</v>
      </c>
      <c r="D3202" s="128" t="s">
        <v>10</v>
      </c>
      <c r="E3202" s="1386"/>
      <c r="F3202" s="1070">
        <f t="shared" si="377"/>
        <v>0</v>
      </c>
    </row>
    <row r="3203" spans="1:6" x14ac:dyDescent="0.3">
      <c r="A3203" s="291" t="s">
        <v>1416</v>
      </c>
      <c r="B3203" s="278" t="s">
        <v>1417</v>
      </c>
      <c r="C3203" s="689">
        <v>8</v>
      </c>
      <c r="D3203" s="128" t="s">
        <v>10</v>
      </c>
      <c r="E3203" s="1386"/>
      <c r="F3203" s="1070">
        <f t="shared" si="377"/>
        <v>0</v>
      </c>
    </row>
    <row r="3204" spans="1:6" x14ac:dyDescent="0.3">
      <c r="A3204" s="291" t="s">
        <v>1418</v>
      </c>
      <c r="B3204" s="278" t="s">
        <v>1056</v>
      </c>
      <c r="C3204" s="689">
        <v>4.1399999999999997</v>
      </c>
      <c r="D3204" s="128" t="s">
        <v>8</v>
      </c>
      <c r="E3204" s="1386"/>
      <c r="F3204" s="1070">
        <f t="shared" si="377"/>
        <v>0</v>
      </c>
    </row>
    <row r="3205" spans="1:6" x14ac:dyDescent="0.3">
      <c r="A3205" s="656"/>
      <c r="B3205" s="1169"/>
      <c r="C3205" s="1170"/>
      <c r="D3205" s="524"/>
      <c r="E3205" s="1406"/>
      <c r="F3205" s="650"/>
    </row>
    <row r="3206" spans="1:6" x14ac:dyDescent="0.3">
      <c r="A3206" s="388">
        <f>+A3195+0.1</f>
        <v>7.2</v>
      </c>
      <c r="B3206" s="136" t="s">
        <v>1419</v>
      </c>
      <c r="C3206" s="689"/>
      <c r="D3206" s="263"/>
      <c r="E3206" s="1386"/>
      <c r="F3206" s="550"/>
    </row>
    <row r="3207" spans="1:6" x14ac:dyDescent="0.3">
      <c r="A3207" s="291" t="s">
        <v>1420</v>
      </c>
      <c r="B3207" s="278" t="s">
        <v>1421</v>
      </c>
      <c r="C3207" s="689">
        <v>1</v>
      </c>
      <c r="D3207" s="128" t="s">
        <v>10</v>
      </c>
      <c r="E3207" s="1386"/>
      <c r="F3207" s="1070">
        <f t="shared" ref="F3207:F3228" si="378">ROUND(C3207*E3207,2)</f>
        <v>0</v>
      </c>
    </row>
    <row r="3208" spans="1:6" x14ac:dyDescent="0.3">
      <c r="A3208" s="291" t="s">
        <v>1422</v>
      </c>
      <c r="B3208" s="278" t="s">
        <v>1423</v>
      </c>
      <c r="C3208" s="689">
        <v>3</v>
      </c>
      <c r="D3208" s="128" t="s">
        <v>10</v>
      </c>
      <c r="E3208" s="1386"/>
      <c r="F3208" s="1070">
        <f t="shared" si="378"/>
        <v>0</v>
      </c>
    </row>
    <row r="3209" spans="1:6" x14ac:dyDescent="0.3">
      <c r="A3209" s="291" t="s">
        <v>1424</v>
      </c>
      <c r="B3209" s="278" t="s">
        <v>1425</v>
      </c>
      <c r="C3209" s="689">
        <v>3</v>
      </c>
      <c r="D3209" s="128" t="s">
        <v>10</v>
      </c>
      <c r="E3209" s="1386"/>
      <c r="F3209" s="1070">
        <f t="shared" si="378"/>
        <v>0</v>
      </c>
    </row>
    <row r="3210" spans="1:6" x14ac:dyDescent="0.3">
      <c r="A3210" s="291" t="s">
        <v>1426</v>
      </c>
      <c r="B3210" s="278" t="s">
        <v>1427</v>
      </c>
      <c r="C3210" s="689">
        <v>2</v>
      </c>
      <c r="D3210" s="128" t="s">
        <v>10</v>
      </c>
      <c r="E3210" s="1386"/>
      <c r="F3210" s="1070">
        <f t="shared" si="378"/>
        <v>0</v>
      </c>
    </row>
    <row r="3211" spans="1:6" x14ac:dyDescent="0.3">
      <c r="A3211" s="291" t="s">
        <v>1428</v>
      </c>
      <c r="B3211" s="278" t="s">
        <v>1429</v>
      </c>
      <c r="C3211" s="689">
        <v>1</v>
      </c>
      <c r="D3211" s="128" t="s">
        <v>10</v>
      </c>
      <c r="E3211" s="1386"/>
      <c r="F3211" s="1070">
        <f t="shared" si="378"/>
        <v>0</v>
      </c>
    </row>
    <row r="3212" spans="1:6" x14ac:dyDescent="0.3">
      <c r="A3212" s="291" t="s">
        <v>1430</v>
      </c>
      <c r="B3212" s="278" t="s">
        <v>1431</v>
      </c>
      <c r="C3212" s="689">
        <v>1</v>
      </c>
      <c r="D3212" s="128" t="s">
        <v>10</v>
      </c>
      <c r="E3212" s="1386"/>
      <c r="F3212" s="1070">
        <f t="shared" si="378"/>
        <v>0</v>
      </c>
    </row>
    <row r="3213" spans="1:6" x14ac:dyDescent="0.3">
      <c r="A3213" s="291" t="s">
        <v>1432</v>
      </c>
      <c r="B3213" s="278" t="s">
        <v>1433</v>
      </c>
      <c r="C3213" s="689">
        <v>6</v>
      </c>
      <c r="D3213" s="128" t="s">
        <v>10</v>
      </c>
      <c r="E3213" s="1386"/>
      <c r="F3213" s="1070">
        <f t="shared" si="378"/>
        <v>0</v>
      </c>
    </row>
    <row r="3214" spans="1:6" x14ac:dyDescent="0.3">
      <c r="A3214" s="291" t="s">
        <v>1434</v>
      </c>
      <c r="B3214" s="278" t="s">
        <v>1435</v>
      </c>
      <c r="C3214" s="689">
        <v>4</v>
      </c>
      <c r="D3214" s="128" t="s">
        <v>10</v>
      </c>
      <c r="E3214" s="1386"/>
      <c r="F3214" s="1070">
        <f t="shared" si="378"/>
        <v>0</v>
      </c>
    </row>
    <row r="3215" spans="1:6" x14ac:dyDescent="0.3">
      <c r="A3215" s="291" t="s">
        <v>1436</v>
      </c>
      <c r="B3215" s="278" t="s">
        <v>1437</v>
      </c>
      <c r="C3215" s="689">
        <v>1</v>
      </c>
      <c r="D3215" s="128" t="s">
        <v>10</v>
      </c>
      <c r="E3215" s="1386"/>
      <c r="F3215" s="1070">
        <f t="shared" si="378"/>
        <v>0</v>
      </c>
    </row>
    <row r="3216" spans="1:6" x14ac:dyDescent="0.3">
      <c r="A3216" s="291" t="s">
        <v>1438</v>
      </c>
      <c r="B3216" s="278" t="s">
        <v>1439</v>
      </c>
      <c r="C3216" s="689">
        <v>5</v>
      </c>
      <c r="D3216" s="128" t="s">
        <v>10</v>
      </c>
      <c r="E3216" s="1386"/>
      <c r="F3216" s="1070">
        <f t="shared" si="378"/>
        <v>0</v>
      </c>
    </row>
    <row r="3217" spans="1:6" x14ac:dyDescent="0.3">
      <c r="A3217" s="291" t="s">
        <v>1440</v>
      </c>
      <c r="B3217" s="278" t="s">
        <v>1393</v>
      </c>
      <c r="C3217" s="689">
        <v>1</v>
      </c>
      <c r="D3217" s="128" t="s">
        <v>10</v>
      </c>
      <c r="E3217" s="1386"/>
      <c r="F3217" s="1070">
        <f t="shared" si="378"/>
        <v>0</v>
      </c>
    </row>
    <row r="3218" spans="1:6" x14ac:dyDescent="0.3">
      <c r="A3218" s="291" t="s">
        <v>1441</v>
      </c>
      <c r="B3218" s="278" t="s">
        <v>1442</v>
      </c>
      <c r="C3218" s="689">
        <v>1</v>
      </c>
      <c r="D3218" s="128" t="s">
        <v>10</v>
      </c>
      <c r="E3218" s="1386"/>
      <c r="F3218" s="1070">
        <f t="shared" si="378"/>
        <v>0</v>
      </c>
    </row>
    <row r="3219" spans="1:6" x14ac:dyDescent="0.3">
      <c r="A3219" s="291" t="s">
        <v>1443</v>
      </c>
      <c r="B3219" s="278" t="s">
        <v>1444</v>
      </c>
      <c r="C3219" s="689">
        <v>2</v>
      </c>
      <c r="D3219" s="128" t="s">
        <v>10</v>
      </c>
      <c r="E3219" s="1386"/>
      <c r="F3219" s="1070">
        <f t="shared" si="378"/>
        <v>0</v>
      </c>
    </row>
    <row r="3220" spans="1:6" x14ac:dyDescent="0.3">
      <c r="A3220" s="291" t="s">
        <v>1445</v>
      </c>
      <c r="B3220" s="278" t="s">
        <v>1446</v>
      </c>
      <c r="C3220" s="689">
        <v>3</v>
      </c>
      <c r="D3220" s="128" t="s">
        <v>10</v>
      </c>
      <c r="E3220" s="1386"/>
      <c r="F3220" s="1070">
        <f t="shared" si="378"/>
        <v>0</v>
      </c>
    </row>
    <row r="3221" spans="1:6" x14ac:dyDescent="0.3">
      <c r="A3221" s="291" t="s">
        <v>1447</v>
      </c>
      <c r="B3221" s="278" t="s">
        <v>1448</v>
      </c>
      <c r="C3221" s="689">
        <v>3</v>
      </c>
      <c r="D3221" s="128" t="s">
        <v>10</v>
      </c>
      <c r="E3221" s="1386"/>
      <c r="F3221" s="1070">
        <f t="shared" si="378"/>
        <v>0</v>
      </c>
    </row>
    <row r="3222" spans="1:6" x14ac:dyDescent="0.3">
      <c r="A3222" s="291" t="s">
        <v>1449</v>
      </c>
      <c r="B3222" s="278" t="s">
        <v>1450</v>
      </c>
      <c r="C3222" s="689">
        <v>2</v>
      </c>
      <c r="D3222" s="128" t="s">
        <v>10</v>
      </c>
      <c r="E3222" s="1386"/>
      <c r="F3222" s="1070">
        <f t="shared" si="378"/>
        <v>0</v>
      </c>
    </row>
    <row r="3223" spans="1:6" x14ac:dyDescent="0.3">
      <c r="A3223" s="291" t="s">
        <v>1451</v>
      </c>
      <c r="B3223" s="276" t="s">
        <v>1452</v>
      </c>
      <c r="C3223" s="689">
        <v>35</v>
      </c>
      <c r="D3223" s="128" t="s">
        <v>10</v>
      </c>
      <c r="E3223" s="1386"/>
      <c r="F3223" s="1070">
        <f>ROUND(C3223*E3223,2)</f>
        <v>0</v>
      </c>
    </row>
    <row r="3224" spans="1:6" x14ac:dyDescent="0.3">
      <c r="A3224" s="291" t="s">
        <v>1453</v>
      </c>
      <c r="B3224" s="278" t="s">
        <v>1454</v>
      </c>
      <c r="C3224" s="689">
        <v>5</v>
      </c>
      <c r="D3224" s="128" t="s">
        <v>10</v>
      </c>
      <c r="E3224" s="1386"/>
      <c r="F3224" s="1070">
        <f>ROUND(C3224*E3224,2)</f>
        <v>0</v>
      </c>
    </row>
    <row r="3225" spans="1:6" x14ac:dyDescent="0.3">
      <c r="A3225" s="291" t="s">
        <v>1455</v>
      </c>
      <c r="B3225" s="278" t="s">
        <v>672</v>
      </c>
      <c r="C3225" s="689">
        <v>11</v>
      </c>
      <c r="D3225" s="128" t="s">
        <v>10</v>
      </c>
      <c r="E3225" s="1386"/>
      <c r="F3225" s="1070">
        <f>ROUND(C3225*E3225,2)</f>
        <v>0</v>
      </c>
    </row>
    <row r="3226" spans="1:6" x14ac:dyDescent="0.3">
      <c r="A3226" s="291" t="s">
        <v>1456</v>
      </c>
      <c r="B3226" s="278" t="s">
        <v>1457</v>
      </c>
      <c r="C3226" s="689">
        <v>45</v>
      </c>
      <c r="D3226" s="128" t="s">
        <v>10</v>
      </c>
      <c r="E3226" s="1386"/>
      <c r="F3226" s="1070">
        <f>ROUND(C3226*E3226,2)</f>
        <v>0</v>
      </c>
    </row>
    <row r="3227" spans="1:6" x14ac:dyDescent="0.3">
      <c r="A3227" s="291" t="s">
        <v>1458</v>
      </c>
      <c r="B3227" s="278" t="s">
        <v>1459</v>
      </c>
      <c r="C3227" s="689">
        <v>1</v>
      </c>
      <c r="D3227" s="128" t="s">
        <v>10</v>
      </c>
      <c r="E3227" s="1386"/>
      <c r="F3227" s="1070">
        <f>ROUND(C3227*E3227,2)</f>
        <v>0</v>
      </c>
    </row>
    <row r="3228" spans="1:6" x14ac:dyDescent="0.3">
      <c r="A3228" s="291" t="s">
        <v>1460</v>
      </c>
      <c r="B3228" s="278" t="s">
        <v>978</v>
      </c>
      <c r="C3228" s="581">
        <v>2.3199999999999998</v>
      </c>
      <c r="D3228" s="263" t="s">
        <v>8</v>
      </c>
      <c r="E3228" s="1386"/>
      <c r="F3228" s="1070">
        <f t="shared" si="378"/>
        <v>0</v>
      </c>
    </row>
    <row r="3229" spans="1:6" x14ac:dyDescent="0.3">
      <c r="A3229" s="1168"/>
      <c r="B3229" s="885"/>
      <c r="C3229" s="16"/>
      <c r="D3229" s="183"/>
      <c r="E3229" s="1386"/>
      <c r="F3229" s="550"/>
    </row>
    <row r="3230" spans="1:6" x14ac:dyDescent="0.3">
      <c r="A3230" s="388">
        <f>+A3194+1</f>
        <v>8</v>
      </c>
      <c r="B3230" s="294" t="s">
        <v>221</v>
      </c>
      <c r="C3230" s="549"/>
      <c r="D3230" s="128"/>
      <c r="E3230" s="1386"/>
      <c r="F3230" s="550"/>
    </row>
    <row r="3231" spans="1:6" ht="39.6" x14ac:dyDescent="0.3">
      <c r="A3231" s="291">
        <f>A3230+0.1</f>
        <v>8.1</v>
      </c>
      <c r="B3231" s="153" t="s">
        <v>1461</v>
      </c>
      <c r="C3231" s="154">
        <v>2</v>
      </c>
      <c r="D3231" s="133" t="s">
        <v>10</v>
      </c>
      <c r="E3231" s="1482"/>
      <c r="F3231" s="1070">
        <f>ROUND(C3231*E3231,2)</f>
        <v>0</v>
      </c>
    </row>
    <row r="3232" spans="1:6" ht="39.6" x14ac:dyDescent="0.3">
      <c r="A3232" s="291">
        <f t="shared" ref="A3232:A3234" si="379">A3231+0.1</f>
        <v>8.1999999999999993</v>
      </c>
      <c r="B3232" s="153" t="s">
        <v>1462</v>
      </c>
      <c r="C3232" s="154">
        <v>5</v>
      </c>
      <c r="D3232" s="133" t="s">
        <v>10</v>
      </c>
      <c r="E3232" s="1482"/>
      <c r="F3232" s="1070">
        <f>ROUND(C3232*E3232,2)</f>
        <v>0</v>
      </c>
    </row>
    <row r="3233" spans="1:6" ht="39.6" x14ac:dyDescent="0.3">
      <c r="A3233" s="291">
        <f t="shared" si="379"/>
        <v>8.3000000000000007</v>
      </c>
      <c r="B3233" s="153" t="s">
        <v>1463</v>
      </c>
      <c r="C3233" s="154">
        <v>3</v>
      </c>
      <c r="D3233" s="133" t="s">
        <v>10</v>
      </c>
      <c r="E3233" s="1482"/>
      <c r="F3233" s="1070">
        <f>ROUND(C3233*E3233,2)</f>
        <v>0</v>
      </c>
    </row>
    <row r="3234" spans="1:6" x14ac:dyDescent="0.3">
      <c r="A3234" s="291">
        <f t="shared" si="379"/>
        <v>8.4</v>
      </c>
      <c r="B3234" s="153" t="s">
        <v>1058</v>
      </c>
      <c r="C3234" s="154">
        <v>10</v>
      </c>
      <c r="D3234" s="133" t="s">
        <v>10</v>
      </c>
      <c r="E3234" s="1282"/>
      <c r="F3234" s="1070">
        <f>ROUND(C3234*E3234,2)</f>
        <v>0</v>
      </c>
    </row>
    <row r="3235" spans="1:6" x14ac:dyDescent="0.3">
      <c r="A3235" s="1168"/>
      <c r="B3235" s="17"/>
      <c r="C3235" s="154"/>
      <c r="D3235" s="298"/>
      <c r="E3235" s="1364"/>
      <c r="F3235" s="550"/>
    </row>
    <row r="3236" spans="1:6" x14ac:dyDescent="0.3">
      <c r="A3236" s="1167">
        <v>9</v>
      </c>
      <c r="B3236" s="294" t="s">
        <v>985</v>
      </c>
      <c r="C3236" s="830"/>
      <c r="D3236" s="263"/>
      <c r="E3236" s="1292"/>
      <c r="F3236" s="550"/>
    </row>
    <row r="3237" spans="1:6" ht="26.4" x14ac:dyDescent="0.3">
      <c r="A3237" s="1167">
        <f>A3236+0.1</f>
        <v>9.1</v>
      </c>
      <c r="B3237" s="136" t="s">
        <v>1464</v>
      </c>
      <c r="C3237" s="154"/>
      <c r="D3237" s="298"/>
      <c r="E3237" s="1364"/>
      <c r="F3237" s="550"/>
    </row>
    <row r="3238" spans="1:6" x14ac:dyDescent="0.3">
      <c r="A3238" s="1168" t="s">
        <v>210</v>
      </c>
      <c r="B3238" s="885" t="s">
        <v>13</v>
      </c>
      <c r="C3238" s="16">
        <v>1</v>
      </c>
      <c r="D3238" s="183" t="s">
        <v>10</v>
      </c>
      <c r="E3238" s="1282"/>
      <c r="F3238" s="1070">
        <f t="shared" ref="F3238:F3246" si="380">ROUND(C3238*E3238,2)</f>
        <v>0</v>
      </c>
    </row>
    <row r="3239" spans="1:6" ht="26.4" x14ac:dyDescent="0.3">
      <c r="A3239" s="1168" t="s">
        <v>211</v>
      </c>
      <c r="B3239" s="885" t="s">
        <v>1465</v>
      </c>
      <c r="C3239" s="16">
        <v>12</v>
      </c>
      <c r="D3239" s="183" t="s">
        <v>11</v>
      </c>
      <c r="E3239" s="1282"/>
      <c r="F3239" s="1070">
        <f t="shared" si="380"/>
        <v>0</v>
      </c>
    </row>
    <row r="3240" spans="1:6" x14ac:dyDescent="0.3">
      <c r="A3240" s="1168" t="s">
        <v>212</v>
      </c>
      <c r="B3240" s="885" t="s">
        <v>1466</v>
      </c>
      <c r="C3240" s="16">
        <v>4</v>
      </c>
      <c r="D3240" s="183" t="s">
        <v>10</v>
      </c>
      <c r="E3240" s="1282"/>
      <c r="F3240" s="1070">
        <f t="shared" si="380"/>
        <v>0</v>
      </c>
    </row>
    <row r="3241" spans="1:6" x14ac:dyDescent="0.3">
      <c r="A3241" s="1168" t="s">
        <v>1467</v>
      </c>
      <c r="B3241" s="885" t="s">
        <v>1468</v>
      </c>
      <c r="C3241" s="16">
        <v>2</v>
      </c>
      <c r="D3241" s="183" t="s">
        <v>10</v>
      </c>
      <c r="E3241" s="1282"/>
      <c r="F3241" s="1070">
        <f t="shared" si="380"/>
        <v>0</v>
      </c>
    </row>
    <row r="3242" spans="1:6" x14ac:dyDescent="0.3">
      <c r="A3242" s="1168" t="s">
        <v>1469</v>
      </c>
      <c r="B3242" s="885" t="s">
        <v>1064</v>
      </c>
      <c r="C3242" s="16">
        <v>0.06</v>
      </c>
      <c r="D3242" s="183" t="s">
        <v>8</v>
      </c>
      <c r="E3242" s="1282"/>
      <c r="F3242" s="1070">
        <f t="shared" si="380"/>
        <v>0</v>
      </c>
    </row>
    <row r="3243" spans="1:6" x14ac:dyDescent="0.3">
      <c r="A3243" s="1168" t="s">
        <v>1470</v>
      </c>
      <c r="B3243" s="17" t="s">
        <v>401</v>
      </c>
      <c r="C3243" s="154">
        <v>3.9</v>
      </c>
      <c r="D3243" s="133" t="s">
        <v>8</v>
      </c>
      <c r="E3243" s="1411"/>
      <c r="F3243" s="1070">
        <f t="shared" si="380"/>
        <v>0</v>
      </c>
    </row>
    <row r="3244" spans="1:6" ht="26.4" x14ac:dyDescent="0.3">
      <c r="A3244" s="1168" t="s">
        <v>1471</v>
      </c>
      <c r="B3244" s="885" t="s">
        <v>1472</v>
      </c>
      <c r="C3244" s="16">
        <v>3.71</v>
      </c>
      <c r="D3244" s="183" t="s">
        <v>8</v>
      </c>
      <c r="E3244" s="1411"/>
      <c r="F3244" s="1070">
        <f t="shared" si="380"/>
        <v>0</v>
      </c>
    </row>
    <row r="3245" spans="1:6" x14ac:dyDescent="0.3">
      <c r="A3245" s="1168" t="s">
        <v>1473</v>
      </c>
      <c r="B3245" s="17" t="s">
        <v>1474</v>
      </c>
      <c r="C3245" s="154">
        <v>0.23</v>
      </c>
      <c r="D3245" s="133" t="s">
        <v>8</v>
      </c>
      <c r="E3245" s="1282"/>
      <c r="F3245" s="1070">
        <f t="shared" si="380"/>
        <v>0</v>
      </c>
    </row>
    <row r="3246" spans="1:6" x14ac:dyDescent="0.3">
      <c r="A3246" s="1168" t="s">
        <v>1475</v>
      </c>
      <c r="B3246" s="17" t="s">
        <v>1002</v>
      </c>
      <c r="C3246" s="154">
        <v>1</v>
      </c>
      <c r="D3246" s="133" t="s">
        <v>10</v>
      </c>
      <c r="E3246" s="1282"/>
      <c r="F3246" s="1070">
        <f t="shared" si="380"/>
        <v>0</v>
      </c>
    </row>
    <row r="3247" spans="1:6" x14ac:dyDescent="0.3">
      <c r="A3247" s="1168"/>
      <c r="B3247" s="17"/>
      <c r="C3247" s="154"/>
      <c r="D3247" s="298"/>
      <c r="E3247" s="1364"/>
      <c r="F3247" s="550"/>
    </row>
    <row r="3248" spans="1:6" x14ac:dyDescent="0.3">
      <c r="A3248" s="388">
        <f>+A3236+1</f>
        <v>10</v>
      </c>
      <c r="B3248" s="1171" t="s">
        <v>260</v>
      </c>
      <c r="C3248" s="1015"/>
      <c r="D3248" s="1172"/>
      <c r="E3248" s="54"/>
      <c r="F3248" s="550"/>
    </row>
    <row r="3249" spans="1:6" x14ac:dyDescent="0.3">
      <c r="A3249" s="1173">
        <f>A3248+0.1</f>
        <v>10.1</v>
      </c>
      <c r="B3249" s="448" t="s">
        <v>649</v>
      </c>
      <c r="C3249" s="1015">
        <v>384</v>
      </c>
      <c r="D3249" s="1172" t="s">
        <v>10</v>
      </c>
      <c r="E3249" s="54"/>
      <c r="F3249" s="1070">
        <f>ROUND(C3249*E3249,2)</f>
        <v>0</v>
      </c>
    </row>
    <row r="3250" spans="1:6" x14ac:dyDescent="0.3">
      <c r="A3250" s="1173">
        <v>10.199999999999999</v>
      </c>
      <c r="B3250" s="448" t="s">
        <v>1476</v>
      </c>
      <c r="C3250" s="1015">
        <v>256</v>
      </c>
      <c r="D3250" s="1172" t="s">
        <v>10</v>
      </c>
      <c r="E3250" s="54"/>
      <c r="F3250" s="1070">
        <f>ROUND(C3250*E3250,2)</f>
        <v>0</v>
      </c>
    </row>
    <row r="3251" spans="1:6" x14ac:dyDescent="0.3">
      <c r="A3251" s="1173">
        <f>A3250+0.1</f>
        <v>10.3</v>
      </c>
      <c r="B3251" s="448" t="s">
        <v>650</v>
      </c>
      <c r="C3251" s="1015">
        <v>38</v>
      </c>
      <c r="D3251" s="1172" t="s">
        <v>10</v>
      </c>
      <c r="E3251" s="54"/>
      <c r="F3251" s="1070">
        <f>ROUND(C3251*E3251,2)</f>
        <v>0</v>
      </c>
    </row>
    <row r="3252" spans="1:6" x14ac:dyDescent="0.3">
      <c r="A3252" s="1173">
        <v>11.2</v>
      </c>
      <c r="B3252" s="448" t="s">
        <v>1067</v>
      </c>
      <c r="C3252" s="1015">
        <v>17</v>
      </c>
      <c r="D3252" s="1172" t="s">
        <v>10</v>
      </c>
      <c r="E3252" s="54"/>
      <c r="F3252" s="1070">
        <f>ROUND(C3252*E3252,2)</f>
        <v>0</v>
      </c>
    </row>
    <row r="3253" spans="1:6" x14ac:dyDescent="0.3">
      <c r="A3253" s="272"/>
      <c r="B3253" s="17"/>
      <c r="C3253" s="131"/>
      <c r="D3253" s="365"/>
      <c r="E3253" s="48"/>
      <c r="F3253" s="1174"/>
    </row>
    <row r="3254" spans="1:6" x14ac:dyDescent="0.3">
      <c r="A3254" s="1175">
        <f>+A3248+1</f>
        <v>11</v>
      </c>
      <c r="B3254" s="887" t="s">
        <v>205</v>
      </c>
      <c r="C3254" s="16"/>
      <c r="D3254" s="138"/>
      <c r="E3254" s="1412"/>
      <c r="F3254" s="550"/>
    </row>
    <row r="3255" spans="1:6" x14ac:dyDescent="0.3">
      <c r="A3255" s="1176">
        <f>A3254+0.1</f>
        <v>11.1</v>
      </c>
      <c r="B3255" s="885" t="s">
        <v>206</v>
      </c>
      <c r="C3255" s="16">
        <v>64</v>
      </c>
      <c r="D3255" s="365" t="s">
        <v>8</v>
      </c>
      <c r="E3255" s="1412"/>
      <c r="F3255" s="1070">
        <f>ROUND(C3255*E3255,2)</f>
        <v>0</v>
      </c>
    </row>
    <row r="3256" spans="1:6" x14ac:dyDescent="0.3">
      <c r="A3256" s="1176">
        <f>A3255+0.1</f>
        <v>11.2</v>
      </c>
      <c r="B3256" s="885" t="s">
        <v>54</v>
      </c>
      <c r="C3256" s="16">
        <v>89.6</v>
      </c>
      <c r="D3256" s="365" t="s">
        <v>8</v>
      </c>
      <c r="E3256" s="1412"/>
      <c r="F3256" s="1070">
        <f>ROUND(C3256*E3256,2)</f>
        <v>0</v>
      </c>
    </row>
    <row r="3257" spans="1:6" x14ac:dyDescent="0.3">
      <c r="A3257" s="1176">
        <f>A3256+0.1</f>
        <v>11.3</v>
      </c>
      <c r="B3257" s="885" t="s">
        <v>207</v>
      </c>
      <c r="C3257" s="16">
        <v>215.04</v>
      </c>
      <c r="D3257" s="138" t="s">
        <v>8</v>
      </c>
      <c r="E3257" s="1412"/>
      <c r="F3257" s="550">
        <f>ROUND(E3257*C3257,2)</f>
        <v>0</v>
      </c>
    </row>
    <row r="3258" spans="1:6" x14ac:dyDescent="0.3">
      <c r="A3258" s="1176"/>
      <c r="B3258" s="885"/>
      <c r="C3258" s="16"/>
      <c r="D3258" s="138"/>
      <c r="E3258" s="1412"/>
      <c r="F3258" s="550"/>
    </row>
    <row r="3259" spans="1:6" x14ac:dyDescent="0.3">
      <c r="A3259" s="1175">
        <f>A3254+1</f>
        <v>12</v>
      </c>
      <c r="B3259" s="887" t="s">
        <v>208</v>
      </c>
      <c r="C3259" s="16"/>
      <c r="D3259" s="138"/>
      <c r="E3259" s="1412"/>
      <c r="F3259" s="550"/>
    </row>
    <row r="3260" spans="1:6" x14ac:dyDescent="0.3">
      <c r="A3260" s="1176">
        <f>A3259+0.1</f>
        <v>12.1</v>
      </c>
      <c r="B3260" s="885" t="s">
        <v>209</v>
      </c>
      <c r="C3260" s="16">
        <v>640</v>
      </c>
      <c r="D3260" s="138" t="s">
        <v>9</v>
      </c>
      <c r="E3260" s="1412"/>
      <c r="F3260" s="1070">
        <f>ROUND(C3260*E3260,2)</f>
        <v>0</v>
      </c>
    </row>
    <row r="3261" spans="1:6" x14ac:dyDescent="0.3">
      <c r="A3261" s="1177">
        <f>A3260+0.1</f>
        <v>12.2</v>
      </c>
      <c r="B3261" s="17" t="s">
        <v>54</v>
      </c>
      <c r="C3261" s="16">
        <v>294</v>
      </c>
      <c r="D3261" s="128" t="s">
        <v>11</v>
      </c>
      <c r="E3261" s="15"/>
      <c r="F3261" s="1070">
        <f>ROUND(C3261*E3261,2)</f>
        <v>0</v>
      </c>
    </row>
    <row r="3262" spans="1:6" x14ac:dyDescent="0.3">
      <c r="A3262" s="272"/>
      <c r="B3262" s="17"/>
      <c r="C3262" s="131"/>
      <c r="D3262" s="365"/>
      <c r="E3262" s="48"/>
      <c r="F3262" s="1174"/>
    </row>
    <row r="3263" spans="1:6" x14ac:dyDescent="0.3">
      <c r="A3263" s="1175">
        <f>+A3259+1</f>
        <v>13</v>
      </c>
      <c r="B3263" s="190" t="s">
        <v>651</v>
      </c>
      <c r="C3263" s="154"/>
      <c r="D3263" s="138"/>
      <c r="E3263" s="1484"/>
      <c r="F3263" s="550"/>
    </row>
    <row r="3264" spans="1:6" x14ac:dyDescent="0.3">
      <c r="A3264" s="291">
        <f>A3263+0.1</f>
        <v>13.1</v>
      </c>
      <c r="B3264" s="17" t="s">
        <v>126</v>
      </c>
      <c r="C3264" s="154">
        <v>25600</v>
      </c>
      <c r="D3264" s="365" t="s">
        <v>9</v>
      </c>
      <c r="E3264" s="1485"/>
      <c r="F3264" s="1070">
        <f>ROUND(C3264*E3264,2)</f>
        <v>0</v>
      </c>
    </row>
    <row r="3265" spans="1:6" x14ac:dyDescent="0.3">
      <c r="A3265" s="656">
        <f t="shared" ref="A3265:A3266" si="381">A3264+0.1</f>
        <v>13.2</v>
      </c>
      <c r="B3265" s="216" t="s">
        <v>652</v>
      </c>
      <c r="C3265" s="163">
        <v>40000</v>
      </c>
      <c r="D3265" s="659" t="s">
        <v>9</v>
      </c>
      <c r="E3265" s="1486"/>
      <c r="F3265" s="1087">
        <f>ROUND(C3265*E3265,2)</f>
        <v>0</v>
      </c>
    </row>
    <row r="3266" spans="1:6" x14ac:dyDescent="0.3">
      <c r="A3266" s="291">
        <f t="shared" si="381"/>
        <v>13.3</v>
      </c>
      <c r="B3266" s="17" t="s">
        <v>882</v>
      </c>
      <c r="C3266" s="154">
        <v>22300</v>
      </c>
      <c r="D3266" s="365" t="s">
        <v>709</v>
      </c>
      <c r="E3266" s="1485"/>
      <c r="F3266" s="1070">
        <f>ROUND(C3266*E3266,2)</f>
        <v>0</v>
      </c>
    </row>
    <row r="3267" spans="1:6" x14ac:dyDescent="0.3">
      <c r="A3267" s="272"/>
      <c r="B3267" s="17"/>
      <c r="C3267" s="131"/>
      <c r="D3267" s="365"/>
      <c r="E3267" s="48"/>
      <c r="F3267" s="1174"/>
    </row>
    <row r="3268" spans="1:6" ht="52.8" x14ac:dyDescent="0.3">
      <c r="A3268" s="1178">
        <f>+A3263+1</f>
        <v>14</v>
      </c>
      <c r="B3268" s="153" t="s">
        <v>1387</v>
      </c>
      <c r="C3268" s="154">
        <v>13989.52</v>
      </c>
      <c r="D3268" s="895" t="s">
        <v>11</v>
      </c>
      <c r="E3268" s="1487"/>
      <c r="F3268" s="1070">
        <f>ROUND(C3268*E3268,2)</f>
        <v>0</v>
      </c>
    </row>
    <row r="3269" spans="1:6" x14ac:dyDescent="0.3">
      <c r="A3269" s="388"/>
      <c r="B3269" s="17"/>
      <c r="C3269" s="574"/>
      <c r="D3269" s="895"/>
      <c r="E3269" s="1281"/>
      <c r="F3269" s="550"/>
    </row>
    <row r="3270" spans="1:6" ht="26.4" x14ac:dyDescent="0.3">
      <c r="A3270" s="388">
        <f>+A3268+1</f>
        <v>15</v>
      </c>
      <c r="B3270" s="17" t="s">
        <v>100</v>
      </c>
      <c r="C3270" s="154">
        <v>13989.52</v>
      </c>
      <c r="D3270" s="895" t="s">
        <v>11</v>
      </c>
      <c r="E3270" s="1396"/>
      <c r="F3270" s="1070">
        <f>ROUND(C3270*E3270,2)</f>
        <v>0</v>
      </c>
    </row>
    <row r="3271" spans="1:6" x14ac:dyDescent="0.3">
      <c r="A3271" s="77"/>
      <c r="B3271" s="900" t="s">
        <v>1478</v>
      </c>
      <c r="C3271" s="1179"/>
      <c r="D3271" s="1180"/>
      <c r="E3271" s="1488"/>
      <c r="F3271" s="1181">
        <f>SUM(F3163:F3270)</f>
        <v>0</v>
      </c>
    </row>
    <row r="3272" spans="1:6" x14ac:dyDescent="0.3">
      <c r="A3272" s="1161"/>
      <c r="B3272" s="1162"/>
      <c r="C3272" s="1163"/>
      <c r="D3272" s="1164"/>
      <c r="E3272" s="1480"/>
      <c r="F3272" s="1165"/>
    </row>
    <row r="3273" spans="1:6" x14ac:dyDescent="0.3">
      <c r="A3273" s="77"/>
      <c r="B3273" s="900" t="s">
        <v>1534</v>
      </c>
      <c r="C3273" s="1179"/>
      <c r="D3273" s="1180"/>
      <c r="E3273" s="1488"/>
      <c r="F3273" s="1181">
        <f>+F3271+F3160+F3127+F3084+F2888+F2849+F2833+F2766+F2693+F2660</f>
        <v>0</v>
      </c>
    </row>
    <row r="3274" spans="1:6" x14ac:dyDescent="0.3">
      <c r="A3274" s="1161"/>
      <c r="B3274" s="1162"/>
      <c r="C3274" s="1163"/>
      <c r="D3274" s="1164"/>
      <c r="E3274" s="1480"/>
      <c r="F3274" s="1165"/>
    </row>
    <row r="3275" spans="1:6" x14ac:dyDescent="0.3">
      <c r="A3275" s="78" t="s">
        <v>59</v>
      </c>
      <c r="B3275" s="1" t="s">
        <v>60</v>
      </c>
      <c r="C3275" s="6"/>
      <c r="D3275" s="9"/>
      <c r="E3275" s="12"/>
      <c r="F3275" s="1182"/>
    </row>
    <row r="3276" spans="1:6" x14ac:dyDescent="0.3">
      <c r="A3276" s="79"/>
      <c r="B3276" s="7"/>
      <c r="C3276" s="6"/>
      <c r="D3276" s="9"/>
      <c r="E3276" s="12"/>
      <c r="F3276" s="1182"/>
    </row>
    <row r="3277" spans="1:6" ht="52.8" x14ac:dyDescent="0.3">
      <c r="A3277" s="80">
        <v>1</v>
      </c>
      <c r="B3277" s="8" t="s">
        <v>74</v>
      </c>
      <c r="C3277" s="5">
        <v>3</v>
      </c>
      <c r="D3277" s="9" t="s">
        <v>10</v>
      </c>
      <c r="E3277" s="4"/>
      <c r="F3277" s="1183">
        <f>ROUND(E3277*C3277,2)</f>
        <v>0</v>
      </c>
    </row>
    <row r="3278" spans="1:6" x14ac:dyDescent="0.3">
      <c r="A3278" s="80">
        <v>2</v>
      </c>
      <c r="B3278" s="1184" t="s">
        <v>130</v>
      </c>
      <c r="C3278" s="1185">
        <v>1</v>
      </c>
      <c r="D3278" s="1186" t="s">
        <v>72</v>
      </c>
      <c r="E3278" s="1489"/>
      <c r="F3278" s="1187">
        <f t="shared" ref="F3278:F3279" si="382">ROUND(C3278*E3278,2)</f>
        <v>0</v>
      </c>
    </row>
    <row r="3279" spans="1:6" ht="26.4" x14ac:dyDescent="0.3">
      <c r="A3279" s="80">
        <v>3</v>
      </c>
      <c r="B3279" s="1184" t="s">
        <v>131</v>
      </c>
      <c r="C3279" s="1277"/>
      <c r="D3279" s="1186" t="s">
        <v>61</v>
      </c>
      <c r="E3279" s="1489"/>
      <c r="F3279" s="1187">
        <f t="shared" si="382"/>
        <v>0</v>
      </c>
    </row>
    <row r="3280" spans="1:6" x14ac:dyDescent="0.3">
      <c r="A3280" s="1188"/>
      <c r="B3280" s="1189" t="s">
        <v>62</v>
      </c>
      <c r="C3280" s="1190"/>
      <c r="D3280" s="1191"/>
      <c r="E3280" s="1490"/>
      <c r="F3280" s="1192">
        <f>SUM(F3277:F3279)</f>
        <v>0</v>
      </c>
    </row>
    <row r="3281" spans="1:6" x14ac:dyDescent="0.3">
      <c r="A3281" s="1193"/>
      <c r="B3281" s="1194"/>
      <c r="C3281" s="479"/>
      <c r="D3281" s="1195"/>
      <c r="E3281" s="1491"/>
      <c r="F3281" s="1196"/>
    </row>
    <row r="3282" spans="1:6" x14ac:dyDescent="0.3">
      <c r="A3282" s="83"/>
      <c r="B3282" s="84" t="s">
        <v>63</v>
      </c>
      <c r="C3282" s="85"/>
      <c r="D3282" s="86"/>
      <c r="E3282" s="87"/>
      <c r="F3282" s="1197">
        <f>F62+F131+F643+F1096+F1344+F1750+F2237+F2292+F3280+F2588+F3273</f>
        <v>0</v>
      </c>
    </row>
    <row r="3283" spans="1:6" x14ac:dyDescent="0.3">
      <c r="A3283" s="88"/>
      <c r="B3283" s="89" t="s">
        <v>63</v>
      </c>
      <c r="C3283" s="90"/>
      <c r="D3283" s="91"/>
      <c r="E3283" s="92"/>
      <c r="F3283" s="1198">
        <f>+F3282</f>
        <v>0</v>
      </c>
    </row>
    <row r="3284" spans="1:6" x14ac:dyDescent="0.3">
      <c r="A3284" s="81"/>
      <c r="B3284" s="2"/>
      <c r="C3284" s="18"/>
      <c r="D3284" s="10"/>
      <c r="E3284" s="13"/>
      <c r="F3284" s="1199"/>
    </row>
    <row r="3285" spans="1:6" x14ac:dyDescent="0.3">
      <c r="A3285" s="81"/>
      <c r="B3285" s="3" t="s">
        <v>64</v>
      </c>
      <c r="C3285" s="18"/>
      <c r="D3285" s="10"/>
      <c r="E3285" s="13"/>
      <c r="F3285" s="1199"/>
    </row>
    <row r="3286" spans="1:6" x14ac:dyDescent="0.3">
      <c r="A3286" s="81"/>
      <c r="B3286" s="11" t="s">
        <v>65</v>
      </c>
      <c r="C3286" s="20">
        <v>0.1</v>
      </c>
      <c r="D3286" s="10"/>
      <c r="E3286" s="13"/>
      <c r="F3286" s="1200">
        <f>+C3286*F3283</f>
        <v>0</v>
      </c>
    </row>
    <row r="3287" spans="1:6" x14ac:dyDescent="0.3">
      <c r="A3287" s="81"/>
      <c r="B3287" s="11" t="s">
        <v>66</v>
      </c>
      <c r="C3287" s="20">
        <v>0.03</v>
      </c>
      <c r="D3287" s="10"/>
      <c r="E3287" s="13"/>
      <c r="F3287" s="1200">
        <f>+C3287*F3283</f>
        <v>0</v>
      </c>
    </row>
    <row r="3288" spans="1:6" x14ac:dyDescent="0.3">
      <c r="A3288" s="81"/>
      <c r="B3288" s="11" t="s">
        <v>67</v>
      </c>
      <c r="C3288" s="20">
        <v>0.04</v>
      </c>
      <c r="D3288" s="10"/>
      <c r="E3288" s="13"/>
      <c r="F3288" s="1200">
        <f>+C3288*F3283</f>
        <v>0</v>
      </c>
    </row>
    <row r="3289" spans="1:6" x14ac:dyDescent="0.3">
      <c r="A3289" s="81"/>
      <c r="B3289" s="11" t="s">
        <v>68</v>
      </c>
      <c r="C3289" s="31">
        <v>4.4999999999999998E-2</v>
      </c>
      <c r="D3289" s="10"/>
      <c r="E3289" s="13"/>
      <c r="F3289" s="1200">
        <f>+C3289*F3283</f>
        <v>0</v>
      </c>
    </row>
    <row r="3290" spans="1:6" x14ac:dyDescent="0.3">
      <c r="A3290" s="81"/>
      <c r="B3290" s="11" t="s">
        <v>69</v>
      </c>
      <c r="C3290" s="20">
        <v>0.05</v>
      </c>
      <c r="D3290" s="10"/>
      <c r="E3290" s="13"/>
      <c r="F3290" s="1200">
        <f>+C3290*F3283</f>
        <v>0</v>
      </c>
    </row>
    <row r="3291" spans="1:6" x14ac:dyDescent="0.3">
      <c r="A3291" s="1201"/>
      <c r="B3291" s="1202" t="s">
        <v>1603</v>
      </c>
      <c r="C3291" s="1203">
        <v>1</v>
      </c>
      <c r="D3291" s="1204" t="s">
        <v>10</v>
      </c>
      <c r="E3291" s="52"/>
      <c r="F3291" s="1207">
        <f>ROUND(E3291*C3291,2)</f>
        <v>0</v>
      </c>
    </row>
    <row r="3292" spans="1:6" x14ac:dyDescent="0.3">
      <c r="A3292" s="81"/>
      <c r="B3292" s="14" t="s">
        <v>91</v>
      </c>
      <c r="C3292" s="20">
        <v>0.18</v>
      </c>
      <c r="D3292" s="10"/>
      <c r="E3292" s="13"/>
      <c r="F3292" s="1200">
        <f>+C3292*F3286</f>
        <v>0</v>
      </c>
    </row>
    <row r="3293" spans="1:6" x14ac:dyDescent="0.3">
      <c r="A3293" s="81"/>
      <c r="B3293" s="11" t="s">
        <v>70</v>
      </c>
      <c r="C3293" s="20">
        <v>0.01</v>
      </c>
      <c r="D3293" s="10"/>
      <c r="E3293" s="13"/>
      <c r="F3293" s="1200">
        <f>+C3293*F3283</f>
        <v>0</v>
      </c>
    </row>
    <row r="3294" spans="1:6" x14ac:dyDescent="0.3">
      <c r="A3294" s="81"/>
      <c r="B3294" s="1205" t="s">
        <v>105</v>
      </c>
      <c r="C3294" s="1206">
        <v>1E-3</v>
      </c>
      <c r="D3294" s="10"/>
      <c r="E3294" s="13"/>
      <c r="F3294" s="1200">
        <f>+C3294*F3282</f>
        <v>0</v>
      </c>
    </row>
    <row r="3295" spans="1:6" x14ac:dyDescent="0.3">
      <c r="A3295" s="81"/>
      <c r="B3295" s="11" t="s">
        <v>71</v>
      </c>
      <c r="C3295" s="20">
        <v>0.05</v>
      </c>
      <c r="D3295" s="10"/>
      <c r="E3295" s="13"/>
      <c r="F3295" s="1200">
        <f>+C3295*F3283</f>
        <v>0</v>
      </c>
    </row>
    <row r="3296" spans="1:6" x14ac:dyDescent="0.3">
      <c r="A3296" s="82"/>
      <c r="B3296" s="49" t="s">
        <v>73</v>
      </c>
      <c r="C3296" s="50">
        <v>1</v>
      </c>
      <c r="D3296" s="51" t="s">
        <v>10</v>
      </c>
      <c r="E3296" s="52"/>
      <c r="F3296" s="1207">
        <f>ROUND(E3296*C3296,2)</f>
        <v>0</v>
      </c>
    </row>
    <row r="3297" spans="1:6" x14ac:dyDescent="0.3">
      <c r="A3297" s="82"/>
      <c r="B3297" s="49" t="s">
        <v>102</v>
      </c>
      <c r="C3297" s="50">
        <v>2</v>
      </c>
      <c r="D3297" s="51" t="s">
        <v>10</v>
      </c>
      <c r="E3297" s="52"/>
      <c r="F3297" s="1207">
        <f>C3297*E3297</f>
        <v>0</v>
      </c>
    </row>
    <row r="3298" spans="1:6" x14ac:dyDescent="0.3">
      <c r="A3298" s="165"/>
      <c r="B3298" s="1208" t="s">
        <v>93</v>
      </c>
      <c r="C3298" s="131"/>
      <c r="D3298" s="289"/>
      <c r="E3298" s="1449"/>
      <c r="F3298" s="139">
        <f>SUM(F3286:F3297)</f>
        <v>0</v>
      </c>
    </row>
    <row r="3299" spans="1:6" x14ac:dyDescent="0.3">
      <c r="A3299" s="1209"/>
      <c r="B3299" s="1210"/>
      <c r="C3299" s="1211"/>
      <c r="D3299" s="1212"/>
      <c r="E3299" s="1492"/>
      <c r="F3299" s="1213"/>
    </row>
    <row r="3300" spans="1:6" x14ac:dyDescent="0.3">
      <c r="A3300" s="1214"/>
      <c r="B3300" s="1215" t="s">
        <v>75</v>
      </c>
      <c r="C3300" s="1215"/>
      <c r="D3300" s="1215"/>
      <c r="E3300" s="1215"/>
      <c r="F3300" s="1216">
        <f>+F3298+F3283</f>
        <v>0</v>
      </c>
    </row>
    <row r="3301" spans="1:6" x14ac:dyDescent="0.3">
      <c r="A3301" s="1214"/>
      <c r="B3301" s="1215" t="s">
        <v>75</v>
      </c>
      <c r="C3301" s="1215"/>
      <c r="D3301" s="1215"/>
      <c r="E3301" s="1215"/>
      <c r="F3301" s="1216">
        <f>+F3300</f>
        <v>0</v>
      </c>
    </row>
    <row r="3302" spans="1:6" x14ac:dyDescent="0.3">
      <c r="A3302" s="1217"/>
      <c r="B3302" s="1218"/>
      <c r="C3302" s="1219"/>
      <c r="D3302" s="1220"/>
      <c r="E3302" s="1220"/>
      <c r="F3302" s="1221"/>
    </row>
    <row r="3303" spans="1:6" x14ac:dyDescent="0.3">
      <c r="A3303" s="1217"/>
      <c r="B3303" s="1218"/>
      <c r="C3303" s="1219"/>
      <c r="D3303" s="1220"/>
      <c r="E3303" s="1220"/>
      <c r="F3303" s="1221"/>
    </row>
    <row r="3304" spans="1:6" x14ac:dyDescent="0.3">
      <c r="A3304" s="1217"/>
      <c r="B3304" s="1218"/>
      <c r="C3304" s="1219"/>
      <c r="D3304" s="1220"/>
      <c r="E3304" s="1220"/>
      <c r="F3304" s="1221"/>
    </row>
    <row r="3305" spans="1:6" x14ac:dyDescent="0.3">
      <c r="A3305" s="1222"/>
      <c r="B3305" s="1222"/>
      <c r="C3305" s="1223"/>
      <c r="D3305" s="1223"/>
      <c r="E3305" s="1223"/>
      <c r="F3305" s="1223"/>
    </row>
    <row r="3306" spans="1:6" x14ac:dyDescent="0.3">
      <c r="A3306" s="1224"/>
      <c r="B3306" s="1225"/>
      <c r="C3306" s="1226"/>
      <c r="D3306" s="1227"/>
      <c r="E3306" s="1228"/>
      <c r="F3306" s="1229"/>
    </row>
    <row r="3307" spans="1:6" x14ac:dyDescent="0.3">
      <c r="A3307" s="1222"/>
      <c r="B3307" s="1222"/>
      <c r="C3307" s="1230"/>
      <c r="D3307" s="1222"/>
      <c r="E3307" s="1231"/>
      <c r="F3307" s="1230"/>
    </row>
    <row r="3308" spans="1:6" x14ac:dyDescent="0.3">
      <c r="A3308" s="1222"/>
      <c r="B3308" s="1222"/>
      <c r="C3308" s="1222"/>
      <c r="D3308" s="1222"/>
      <c r="E3308" s="1222"/>
      <c r="F3308" s="1232"/>
    </row>
    <row r="3309" spans="1:6" x14ac:dyDescent="0.3">
      <c r="A3309" s="1233"/>
      <c r="B3309" s="1222"/>
      <c r="C3309" s="1222"/>
      <c r="D3309" s="1222"/>
      <c r="E3309" s="1222"/>
      <c r="F3309" s="1232"/>
    </row>
    <row r="3310" spans="1:6" x14ac:dyDescent="0.3">
      <c r="A3310" s="1234"/>
      <c r="B3310" s="1235"/>
      <c r="C3310" s="1235"/>
      <c r="D3310" s="1235"/>
      <c r="E3310" s="1235"/>
      <c r="F3310" s="1236"/>
    </row>
    <row r="3311" spans="1:6" x14ac:dyDescent="0.3">
      <c r="A3311" s="1234"/>
      <c r="B3311" s="1235"/>
      <c r="C3311" s="1235"/>
      <c r="D3311" s="1235"/>
      <c r="E3311" s="1235"/>
      <c r="F3311" s="1236"/>
    </row>
    <row r="3312" spans="1:6" x14ac:dyDescent="0.3">
      <c r="A3312" s="1234"/>
      <c r="B3312" s="1235"/>
      <c r="C3312" s="1235"/>
      <c r="D3312" s="1235"/>
      <c r="E3312" s="1235"/>
      <c r="F3312" s="1236"/>
    </row>
    <row r="3313" spans="1:6" x14ac:dyDescent="0.3">
      <c r="A3313" s="1234"/>
      <c r="B3313" s="1235"/>
      <c r="C3313" s="1235"/>
      <c r="D3313" s="1235"/>
      <c r="E3313" s="1235"/>
      <c r="F3313" s="1236"/>
    </row>
    <row r="3314" spans="1:6" x14ac:dyDescent="0.3">
      <c r="A3314" s="1234"/>
      <c r="B3314" s="1235"/>
      <c r="C3314" s="1237"/>
      <c r="D3314" s="1238"/>
      <c r="E3314" s="1239"/>
      <c r="F3314" s="1240"/>
    </row>
    <row r="3315" spans="1:6" x14ac:dyDescent="0.3">
      <c r="A3315" s="1235"/>
      <c r="B3315" s="1235"/>
      <c r="C3315" s="1241"/>
      <c r="D3315" s="1235"/>
      <c r="E3315" s="1242"/>
      <c r="F3315" s="1241"/>
    </row>
    <row r="3316" spans="1:6" x14ac:dyDescent="0.3">
      <c r="A3316" s="1235"/>
      <c r="B3316" s="1235"/>
      <c r="C3316" s="1243"/>
      <c r="D3316" s="1243"/>
      <c r="E3316" s="1243"/>
      <c r="F3316" s="1243"/>
    </row>
    <row r="3317" spans="1:6" x14ac:dyDescent="0.3">
      <c r="A3317" s="1244"/>
      <c r="B3317" s="1245"/>
      <c r="C3317" s="1246"/>
      <c r="D3317" s="1247"/>
      <c r="E3317" s="1248"/>
      <c r="F3317" s="1249"/>
    </row>
    <row r="3318" spans="1:6" x14ac:dyDescent="0.3">
      <c r="A3318" s="1235"/>
      <c r="B3318" s="1235"/>
      <c r="C3318" s="1241"/>
      <c r="D3318" s="1235"/>
      <c r="E3318" s="1242"/>
      <c r="F3318" s="1241"/>
    </row>
    <row r="3319" spans="1:6" x14ac:dyDescent="0.3">
      <c r="A3319" s="1235"/>
      <c r="B3319" s="1235"/>
      <c r="C3319" s="1241"/>
      <c r="D3319" s="1250"/>
      <c r="E3319" s="1242"/>
      <c r="F3319" s="1241"/>
    </row>
    <row r="3320" spans="1:6" x14ac:dyDescent="0.3">
      <c r="A3320" s="1251"/>
      <c r="B3320" s="1252"/>
      <c r="C3320" s="1253"/>
      <c r="D3320" s="1254"/>
      <c r="E3320" s="1254"/>
      <c r="F3320" s="1255"/>
    </row>
    <row r="3321" spans="1:6" x14ac:dyDescent="0.3">
      <c r="A3321" s="1234"/>
      <c r="B3321" s="1235"/>
      <c r="C3321" s="1243"/>
      <c r="D3321" s="1256"/>
      <c r="E3321" s="1256"/>
      <c r="F3321" s="1256"/>
    </row>
    <row r="3322" spans="1:6" x14ac:dyDescent="0.3">
      <c r="A3322" s="1234"/>
      <c r="B3322" s="1235"/>
      <c r="C3322" s="1237"/>
      <c r="D3322" s="1238"/>
      <c r="E3322" s="1238"/>
      <c r="F3322" s="1240"/>
    </row>
    <row r="3323" spans="1:6" x14ac:dyDescent="0.3">
      <c r="A3323" s="1234"/>
      <c r="B3323" s="1235"/>
      <c r="C3323" s="1237"/>
      <c r="D3323" s="1238"/>
      <c r="E3323" s="1238"/>
      <c r="F3323" s="1240"/>
    </row>
    <row r="3324" spans="1:6" x14ac:dyDescent="0.3">
      <c r="A3324" s="1234"/>
      <c r="B3324" s="1235"/>
      <c r="C3324" s="1237"/>
      <c r="D3324" s="1238"/>
      <c r="E3324" s="1238"/>
      <c r="F3324" s="1240"/>
    </row>
    <row r="3325" spans="1:6" x14ac:dyDescent="0.3">
      <c r="A3325" s="1234"/>
      <c r="B3325" s="1235"/>
      <c r="C3325" s="1237"/>
      <c r="D3325" s="1238"/>
      <c r="E3325" s="1238"/>
      <c r="F3325" s="1240"/>
    </row>
    <row r="3326" spans="1:6" x14ac:dyDescent="0.3">
      <c r="A3326" s="1234"/>
      <c r="B3326" s="1235"/>
      <c r="C3326" s="1237"/>
      <c r="D3326" s="1238"/>
      <c r="E3326" s="1238"/>
      <c r="F3326" s="1240"/>
    </row>
    <row r="3327" spans="1:6" x14ac:dyDescent="0.3">
      <c r="A3327" s="1234"/>
      <c r="B3327" s="1257"/>
      <c r="C3327" s="1258"/>
      <c r="D3327" s="1258"/>
      <c r="E3327" s="1258"/>
      <c r="F3327" s="1258"/>
    </row>
    <row r="3328" spans="1:6" x14ac:dyDescent="0.3">
      <c r="A3328" s="1234"/>
      <c r="B3328" s="1257"/>
      <c r="C3328" s="1259"/>
      <c r="D3328" s="1260"/>
      <c r="E3328" s="1242"/>
      <c r="F3328" s="1259"/>
    </row>
    <row r="3329" spans="1:6" x14ac:dyDescent="0.3">
      <c r="A3329" s="1234"/>
      <c r="B3329" s="1257"/>
      <c r="C3329" s="1259"/>
      <c r="D3329" s="1260"/>
      <c r="E3329" s="1242"/>
      <c r="F3329" s="1259"/>
    </row>
    <row r="3330" spans="1:6" x14ac:dyDescent="0.3">
      <c r="A3330" s="1261"/>
      <c r="B3330" s="1262"/>
      <c r="C3330" s="1263"/>
      <c r="D3330" s="1257"/>
      <c r="E3330" s="1248"/>
      <c r="F3330" s="1263"/>
    </row>
    <row r="3331" spans="1:6" x14ac:dyDescent="0.3">
      <c r="A3331" s="1264"/>
      <c r="B3331" s="1252"/>
      <c r="C3331" s="1265"/>
      <c r="D3331" s="1265"/>
      <c r="E3331" s="1265"/>
      <c r="F3331" s="1265"/>
    </row>
    <row r="3332" spans="1:6" x14ac:dyDescent="0.3">
      <c r="A3332" s="1234"/>
      <c r="B3332" s="1235"/>
      <c r="C3332" s="1243"/>
      <c r="D3332" s="1243"/>
      <c r="E3332" s="1243"/>
      <c r="F3332" s="1243"/>
    </row>
    <row r="3333" spans="1:6" x14ac:dyDescent="0.3">
      <c r="A3333" s="1266"/>
      <c r="B3333" s="1266"/>
      <c r="C3333" s="1267"/>
      <c r="D3333" s="1268"/>
      <c r="E3333" s="1266"/>
      <c r="F3333" s="1267"/>
    </row>
    <row r="3334" spans="1:6" x14ac:dyDescent="0.3">
      <c r="A3334" s="1269"/>
      <c r="B3334" s="1218"/>
      <c r="C3334" s="1241"/>
      <c r="D3334" s="1270"/>
      <c r="E3334" s="1271"/>
      <c r="F3334" s="1272"/>
    </row>
    <row r="3335" spans="1:6" x14ac:dyDescent="0.3">
      <c r="A3335" s="1269"/>
      <c r="B3335" s="1273"/>
      <c r="C3335" s="1241"/>
      <c r="D3335" s="1274"/>
      <c r="E3335" s="1271"/>
      <c r="F3335" s="1241"/>
    </row>
  </sheetData>
  <sheetProtection algorithmName="SHA-512" hashValue="IFtNIHEDKRHFDaQQUc9fpHJ7aAJ7YJGg/wH0kwy37gl5Nie21Kggck4MtJAkW/BoaAOOo2BncbtpEt7hRLDiJw==" saltValue="nqW5latxBE4cdS7ud1zlcw==" spinCount="100000" sheet="1" objects="1" scenarios="1"/>
  <mergeCells count="10">
    <mergeCell ref="C3316:F3316"/>
    <mergeCell ref="C3321:F3321"/>
    <mergeCell ref="C3331:F3331"/>
    <mergeCell ref="C3332:F3332"/>
    <mergeCell ref="C3327:F3327"/>
    <mergeCell ref="A4:B4"/>
    <mergeCell ref="A1:F1"/>
    <mergeCell ref="B3:F3"/>
    <mergeCell ref="A6:F6"/>
    <mergeCell ref="C3305:F3305"/>
  </mergeCells>
  <pageMargins left="0.70866141732283472" right="0.70866141732283472" top="0.74803149606299213" bottom="0.74803149606299213" header="0.31496062992125984" footer="0.31496062992125984"/>
  <pageSetup scale="72" fitToHeight="0" orientation="portrait" r:id="rId1"/>
  <headerFooter>
    <oddFooter>&amp;C&amp;P/&amp;N</oddFooter>
  </headerFooter>
  <rowBreaks count="2" manualBreakCount="2">
    <brk id="3251" max="5" man="1"/>
    <brk id="3282"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LP-Parte B</vt:lpstr>
      <vt:lpstr>'LP-Parte B'!Área_de_impresión</vt:lpstr>
      <vt:lpstr>'LP-Parte B'!Títulos_a_imprimir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Minerva Elvira Altagracia Jiménez Montás</dc:creator>
  <cp:lastModifiedBy>Gustavo Adolfo Lemoine Cabreja</cp:lastModifiedBy>
  <cp:lastPrinted>2025-12-27T14:08:01Z</cp:lastPrinted>
  <dcterms:created xsi:type="dcterms:W3CDTF">2022-04-20T20:37:01Z</dcterms:created>
  <dcterms:modified xsi:type="dcterms:W3CDTF">2025-12-27T14:10:40Z</dcterms:modified>
</cp:coreProperties>
</file>