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6" yWindow="-120" windowWidth="29040" windowHeight="15840"/>
  </bookViews>
  <sheets>
    <sheet name="Octubre-Diciembre" sheetId="1" r:id="rId1"/>
    <sheet name="Octubre-Diciembre (2)" sheetId="3" r:id="rId2"/>
  </sheets>
  <calcPr calcId="162913"/>
</workbook>
</file>

<file path=xl/calcChain.xml><?xml version="1.0" encoding="utf-8"?>
<calcChain xmlns="http://schemas.openxmlformats.org/spreadsheetml/2006/main">
  <c r="L39" i="3" l="1"/>
  <c r="I39" i="3"/>
  <c r="F39" i="3"/>
  <c r="D39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14" i="3"/>
  <c r="N14" i="3"/>
  <c r="M14" i="3"/>
  <c r="O39" i="3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3" i="1"/>
  <c r="N13" i="1"/>
  <c r="M37" i="1" l="1"/>
  <c r="M35" i="1"/>
  <c r="M36" i="1"/>
  <c r="M14" i="1" l="1"/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9" i="3" l="1"/>
  <c r="N39" i="3"/>
  <c r="E39" i="3"/>
  <c r="G39" i="3"/>
  <c r="H39" i="3"/>
  <c r="J39" i="3"/>
  <c r="K39" i="3"/>
  <c r="M13" i="1" l="1"/>
</calcChain>
</file>

<file path=xl/sharedStrings.xml><?xml version="1.0" encoding="utf-8"?>
<sst xmlns="http://schemas.openxmlformats.org/spreadsheetml/2006/main" count="154" uniqueCount="68">
  <si>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</si>
  <si>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</si>
  <si>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</si>
  <si>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</si>
  <si>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</si>
  <si>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</si>
  <si>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</si>
  <si>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</si>
  <si>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</si>
  <si>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</si>
  <si>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</si>
  <si>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</si>
  <si>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</si>
  <si>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</si>
  <si>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</si>
  <si>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</si>
  <si>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</si>
  <si>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</si>
  <si>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</si>
  <si>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</si>
  <si>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</si>
  <si>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</si>
  <si>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</si>
  <si>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</si>
  <si>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</si>
  <si>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PROMEDIO TRIMESTRAL (mg/l)</t>
  </si>
  <si>
    <t>MESES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</si>
  <si>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</si>
  <si>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</si>
  <si>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</si>
  <si>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</si>
  <si>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</si>
  <si>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</si>
  <si>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</si>
  <si>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</si>
  <si>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</si>
  <si>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</si>
  <si>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</si>
  <si>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</si>
  <si>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</si>
  <si>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</si>
  <si>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</si>
  <si>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</si>
  <si>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</si>
  <si>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</si>
  <si>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</si>
  <si>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</si>
  <si>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</si>
  <si>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</si>
  <si>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</si>
  <si>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</si>
  <si>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</si>
  <si>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</si>
  <si>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</si>
  <si>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 xml:space="preserve">TOTALES </t>
  </si>
  <si>
    <t>Santiago de los Caballeros</t>
  </si>
  <si>
    <t>Región I  : Cibao Norte</t>
  </si>
  <si>
    <t>Región I: Cibao Norte</t>
  </si>
  <si>
    <t>Promedio Trimestral de Cloro Residual 2025</t>
  </si>
  <si>
    <t>Co.% (Según Norma)</t>
  </si>
  <si>
    <t>PROMEDIO TRIMESTRAL (Co.% Según Norma)</t>
  </si>
  <si>
    <t>PROMEDIO TRIMESTRAL  Co.% (Según Norma)</t>
  </si>
  <si>
    <t>Octubre</t>
  </si>
  <si>
    <t>Noviembre</t>
  </si>
  <si>
    <t>Diciembre</t>
  </si>
  <si>
    <t>DIRECCIÓN DE PLANIFICACIÓN Y DESARROLLO</t>
  </si>
  <si>
    <t>DIVISIÓN DE ESTADÍSTICA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</si>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</sst>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2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3" xfId="0" applyFont="1" applyBorder="1"/>
    <xf numFmtId="4" fontId="2" fillId="0" borderId="13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9" xfId="0" applyFont="1" applyBorder="1" applyAlignment="1">
      <alignment horizontal="left"/>
    </xf>
    <xf numFmtId="39" fontId="2" fillId="0" borderId="15" xfId="1" applyNumberFormat="1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16" xfId="1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39" fontId="1" fillId="4" borderId="24" xfId="1" applyNumberFormat="1" applyFont="1" applyFill="1" applyBorder="1" applyAlignment="1">
      <alignment horizontal="center"/>
    </xf>
    <xf numFmtId="4" fontId="1" fillId="4" borderId="2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39" fontId="2" fillId="0" borderId="2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10" fontId="2" fillId="0" borderId="15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25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21" xfId="2" applyNumberFormat="1" applyFont="1" applyBorder="1" applyAlignment="1">
      <alignment horizontal="center"/>
    </xf>
    <xf numFmtId="10" fontId="2" fillId="0" borderId="28" xfId="2" applyNumberFormat="1" applyFont="1" applyBorder="1" applyAlignment="1">
      <alignment horizontal="center"/>
    </xf>
    <xf numFmtId="10" fontId="2" fillId="0" borderId="29" xfId="2" applyNumberFormat="1" applyFont="1" applyBorder="1" applyAlignment="1">
      <alignment horizontal="center"/>
    </xf>
    <xf numFmtId="10" fontId="2" fillId="0" borderId="3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1" fillId="4" borderId="24" xfId="1" applyNumberFormat="1" applyFont="1" applyFill="1" applyBorder="1" applyAlignment="1">
      <alignment horizontal="center"/>
    </xf>
    <xf numFmtId="39" fontId="2" fillId="0" borderId="25" xfId="1" applyNumberFormat="1" applyFont="1" applyFill="1" applyBorder="1" applyAlignment="1">
      <alignment horizontal="center"/>
    </xf>
    <xf numFmtId="10" fontId="2" fillId="0" borderId="25" xfId="2" applyNumberFormat="1" applyFont="1" applyFill="1" applyBorder="1" applyAlignment="1">
      <alignment horizontal="center"/>
    </xf>
    <xf numFmtId="39" fontId="2" fillId="0" borderId="15" xfId="1" applyNumberFormat="1" applyFont="1" applyFill="1" applyBorder="1" applyAlignment="1">
      <alignment horizontal="center"/>
    </xf>
    <xf numFmtId="10" fontId="2" fillId="0" borderId="15" xfId="2" applyNumberFormat="1" applyFont="1" applyFill="1" applyBorder="1" applyAlignment="1">
      <alignment horizontal="center"/>
    </xf>
    <xf numFmtId="39" fontId="2" fillId="0" borderId="4" xfId="1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39" fontId="2" fillId="0" borderId="16" xfId="1" applyNumberFormat="1" applyFont="1" applyFill="1" applyBorder="1" applyAlignment="1">
      <alignment horizontal="center"/>
    </xf>
    <xf numFmtId="10" fontId="2" fillId="0" borderId="16" xfId="2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39" fontId="2" fillId="0" borderId="13" xfId="1" applyNumberFormat="1" applyFont="1" applyFill="1" applyBorder="1" applyAlignment="1">
      <alignment horizontal="center"/>
    </xf>
    <xf numFmtId="10" fontId="2" fillId="0" borderId="13" xfId="2" applyNumberFormat="1" applyFont="1" applyFill="1" applyBorder="1" applyAlignment="1">
      <alignment horizontal="center"/>
    </xf>
    <xf numFmtId="39" fontId="2" fillId="0" borderId="40" xfId="1" applyNumberFormat="1" applyFont="1" applyFill="1" applyBorder="1" applyAlignment="1">
      <alignment horizontal="center"/>
    </xf>
    <xf numFmtId="10" fontId="2" fillId="0" borderId="40" xfId="2" applyNumberFormat="1" applyFont="1" applyFill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10" fontId="2" fillId="0" borderId="40" xfId="2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2" fillId="0" borderId="40" xfId="0" applyFont="1" applyBorder="1"/>
    <xf numFmtId="10" fontId="2" fillId="0" borderId="13" xfId="1" applyNumberFormat="1" applyFont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10" fontId="2" fillId="0" borderId="28" xfId="2" applyNumberFormat="1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center"/>
    </xf>
    <xf numFmtId="10" fontId="2" fillId="0" borderId="30" xfId="2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10" fontId="2" fillId="0" borderId="31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5" xfId="1" applyNumberFormat="1" applyFont="1" applyFill="1" applyBorder="1" applyAlignment="1">
      <alignment horizontal="center"/>
    </xf>
    <xf numFmtId="0" fontId="7" fillId="0" borderId="4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0" fontId="2" fillId="2" borderId="0" xfId="2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0" fontId="2" fillId="0" borderId="6" xfId="1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1" fillId="0" borderId="43" xfId="0" applyFont="1" applyBorder="1" applyAlignment="1">
      <alignment vertical="center" wrapText="1"/>
    </xf>
    <xf numFmtId="0" fontId="8" fillId="0" borderId="40" xfId="0" applyFont="1" applyBorder="1" applyAlignment="1">
      <alignment horizontal="left"/>
    </xf>
    <xf numFmtId="4" fontId="2" fillId="0" borderId="0" xfId="0" applyNumberFormat="1" applyFont="1" applyBorder="1"/>
    <xf numFmtId="39" fontId="2" fillId="0" borderId="9" xfId="1" applyNumberFormat="1" applyFont="1" applyFill="1" applyBorder="1" applyAlignment="1">
      <alignment horizontal="center"/>
    </xf>
    <xf numFmtId="10" fontId="2" fillId="0" borderId="9" xfId="2" applyNumberFormat="1" applyFont="1" applyFill="1" applyBorder="1" applyAlignment="1">
      <alignment horizontal="center"/>
    </xf>
    <xf numFmtId="10" fontId="2" fillId="0" borderId="9" xfId="2" applyNumberFormat="1" applyFont="1" applyBorder="1" applyAlignment="1">
      <alignment horizontal="center"/>
    </xf>
    <xf numFmtId="0" fontId="8" fillId="0" borderId="51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39" fontId="2" fillId="0" borderId="18" xfId="1" applyNumberFormat="1" applyFont="1" applyFill="1" applyBorder="1" applyAlignment="1">
      <alignment horizontal="center"/>
    </xf>
    <xf numFmtId="10" fontId="2" fillId="0" borderId="18" xfId="2" applyNumberFormat="1" applyFont="1" applyFill="1" applyBorder="1" applyAlignment="1">
      <alignment horizontal="center"/>
    </xf>
    <xf numFmtId="39" fontId="2" fillId="0" borderId="18" xfId="1" applyNumberFormat="1" applyFont="1" applyBorder="1" applyAlignment="1">
      <alignment horizontal="center"/>
    </xf>
    <xf numFmtId="10" fontId="2" fillId="0" borderId="18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9" fontId="2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2" borderId="40" xfId="2" applyNumberFormat="1" applyFont="1" applyFill="1" applyBorder="1" applyAlignment="1">
      <alignment horizontal="center" vertical="center" wrapText="1"/>
    </xf>
    <xf numFmtId="10" fontId="2" fillId="2" borderId="15" xfId="2" applyNumberFormat="1" applyFont="1" applyFill="1" applyBorder="1" applyAlignment="1">
      <alignment horizontal="center" vertical="center" wrapText="1"/>
    </xf>
    <xf numFmtId="10" fontId="2" fillId="2" borderId="16" xfId="2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 wrapText="1"/>
    </xf>
    <xf numFmtId="10" fontId="2" fillId="2" borderId="13" xfId="2" applyNumberFormat="1" applyFont="1" applyFill="1" applyBorder="1" applyAlignment="1">
      <alignment horizontal="center" vertical="center" wrapText="1"/>
    </xf>
    <xf numFmtId="10" fontId="2" fillId="2" borderId="17" xfId="2" applyNumberFormat="1" applyFont="1" applyFill="1" applyBorder="1" applyAlignment="1">
      <alignment horizontal="center" vertical="center" wrapText="1"/>
    </xf>
    <xf numFmtId="10" fontId="2" fillId="0" borderId="15" xfId="2" applyNumberFormat="1" applyFont="1" applyFill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10" fontId="2" fillId="0" borderId="6" xfId="2" applyNumberFormat="1" applyFont="1" applyFill="1" applyBorder="1" applyAlignment="1">
      <alignment horizontal="center" vertical="center" wrapText="1"/>
    </xf>
    <xf numFmtId="10" fontId="2" fillId="2" borderId="6" xfId="2" applyNumberFormat="1" applyFont="1" applyFill="1" applyBorder="1" applyAlignment="1">
      <alignment horizontal="center" vertical="center" wrapText="1"/>
    </xf>
    <xf numFmtId="10" fontId="2" fillId="2" borderId="36" xfId="2" applyNumberFormat="1" applyFont="1" applyFill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wrapText="1"/>
    </xf>
    <xf numFmtId="10" fontId="2" fillId="2" borderId="18" xfId="2" applyNumberFormat="1" applyFont="1" applyFill="1" applyBorder="1" applyAlignment="1">
      <alignment horizontal="center" vertical="center" wrapText="1"/>
    </xf>
    <xf numFmtId="10" fontId="2" fillId="0" borderId="13" xfId="2" applyNumberFormat="1" applyFont="1" applyFill="1" applyBorder="1" applyAlignment="1">
      <alignment horizontal="center" vertical="center" wrapText="1"/>
    </xf>
    <xf numFmtId="2" fontId="2" fillId="2" borderId="40" xfId="9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wrapText="1"/>
    </xf>
    <xf numFmtId="2" fontId="2" fillId="2" borderId="7" xfId="0" applyNumberFormat="1" applyFont="1" applyFill="1" applyBorder="1" applyAlignment="1">
      <alignment horizontal="center" wrapText="1"/>
    </xf>
    <xf numFmtId="2" fontId="2" fillId="2" borderId="4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  <xf numFmtId="2" fontId="2" fillId="2" borderId="41" xfId="9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wrapText="1"/>
    </xf>
    <xf numFmtId="2" fontId="2" fillId="2" borderId="13" xfId="0" applyNumberFormat="1" applyFont="1" applyFill="1" applyBorder="1" applyAlignment="1">
      <alignment horizontal="center" wrapText="1"/>
    </xf>
    <xf numFmtId="2" fontId="2" fillId="2" borderId="9" xfId="0" applyNumberFormat="1" applyFont="1" applyFill="1" applyBorder="1" applyAlignment="1">
      <alignment horizontal="center" wrapText="1"/>
    </xf>
    <xf numFmtId="10" fontId="2" fillId="0" borderId="54" xfId="2" applyNumberFormat="1" applyFont="1" applyBorder="1" applyAlignment="1">
      <alignment horizontal="center"/>
    </xf>
    <xf numFmtId="10" fontId="2" fillId="0" borderId="34" xfId="2" applyNumberFormat="1" applyFont="1" applyBorder="1" applyAlignment="1">
      <alignment horizontal="center"/>
    </xf>
    <xf numFmtId="10" fontId="2" fillId="0" borderId="21" xfId="2" applyNumberFormat="1" applyFont="1" applyFill="1" applyBorder="1" applyAlignment="1">
      <alignment horizontal="center"/>
    </xf>
    <xf numFmtId="10" fontId="2" fillId="0" borderId="54" xfId="2" applyNumberFormat="1" applyFont="1" applyFill="1" applyBorder="1" applyAlignment="1">
      <alignment horizontal="center"/>
    </xf>
    <xf numFmtId="10" fontId="2" fillId="0" borderId="55" xfId="2" applyNumberFormat="1" applyFont="1" applyBorder="1" applyAlignment="1">
      <alignment horizontal="center"/>
    </xf>
    <xf numFmtId="0" fontId="1" fillId="3" borderId="40" xfId="0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0" fontId="2" fillId="0" borderId="13" xfId="2" applyNumberFormat="1" applyFont="1" applyBorder="1" applyAlignment="1">
      <alignment horizontal="center"/>
    </xf>
    <xf numFmtId="10" fontId="2" fillId="0" borderId="16" xfId="2" applyNumberFormat="1" applyFont="1" applyBorder="1" applyAlignment="1">
      <alignment horizontal="center"/>
    </xf>
    <xf numFmtId="10" fontId="2" fillId="0" borderId="17" xfId="2" applyNumberFormat="1" applyFont="1" applyBorder="1" applyAlignment="1">
      <alignment horizontal="center"/>
    </xf>
    <xf numFmtId="10" fontId="2" fillId="0" borderId="18" xfId="2" applyNumberFormat="1" applyFont="1" applyBorder="1" applyAlignment="1">
      <alignment horizontal="center"/>
    </xf>
    <xf numFmtId="9" fontId="2" fillId="0" borderId="60" xfId="2" applyFont="1" applyBorder="1"/>
    <xf numFmtId="10" fontId="2" fillId="0" borderId="49" xfId="2" applyNumberFormat="1" applyFont="1" applyBorder="1" applyAlignment="1">
      <alignment horizontal="center" vertical="center" wrapText="1"/>
    </xf>
    <xf numFmtId="10" fontId="2" fillId="0" borderId="12" xfId="2" applyNumberFormat="1" applyFont="1" applyBorder="1" applyAlignment="1">
      <alignment horizontal="center" vertical="center" wrapText="1"/>
    </xf>
    <xf numFmtId="10" fontId="2" fillId="0" borderId="44" xfId="2" applyNumberFormat="1" applyFont="1" applyBorder="1" applyAlignment="1">
      <alignment horizontal="center" vertical="center" wrapText="1"/>
    </xf>
    <xf numFmtId="10" fontId="2" fillId="0" borderId="48" xfId="2" applyNumberFormat="1" applyFont="1" applyBorder="1" applyAlignment="1">
      <alignment horizontal="center" vertical="center" wrapText="1"/>
    </xf>
    <xf numFmtId="10" fontId="2" fillId="0" borderId="46" xfId="2" applyNumberFormat="1" applyFont="1" applyBorder="1" applyAlignment="1">
      <alignment horizontal="center" vertical="center" wrapText="1"/>
    </xf>
    <xf numFmtId="10" fontId="2" fillId="0" borderId="47" xfId="2" applyNumberFormat="1" applyFont="1" applyBorder="1" applyAlignment="1">
      <alignment horizontal="center" vertical="center" wrapText="1"/>
    </xf>
    <xf numFmtId="10" fontId="2" fillId="0" borderId="45" xfId="2" applyNumberFormat="1" applyFont="1" applyBorder="1" applyAlignment="1">
      <alignment horizontal="center" vertical="center" wrapText="1"/>
    </xf>
    <xf numFmtId="0" fontId="2" fillId="0" borderId="53" xfId="0" applyFont="1" applyBorder="1"/>
    <xf numFmtId="0" fontId="12" fillId="0" borderId="0" xfId="0" applyFont="1" applyAlignment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/>
    <xf numFmtId="2" fontId="13" fillId="0" borderId="0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0" fillId="0" borderId="0" xfId="0" applyBorder="1"/>
    <xf numFmtId="39" fontId="2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13" fillId="0" borderId="0" xfId="0" applyFont="1" applyAlignment="1"/>
    <xf numFmtId="10" fontId="2" fillId="0" borderId="17" xfId="1" applyNumberFormat="1" applyFont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7" xfId="1" applyNumberFormat="1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0" fillId="0" borderId="53" xfId="0" applyBorder="1"/>
    <xf numFmtId="0" fontId="0" fillId="0" borderId="65" xfId="0" applyBorder="1"/>
    <xf numFmtId="10" fontId="9" fillId="2" borderId="77" xfId="2" applyNumberFormat="1" applyFont="1" applyFill="1" applyBorder="1" applyAlignment="1">
      <alignment horizontal="center" vertical="center" wrapText="1"/>
    </xf>
    <xf numFmtId="10" fontId="9" fillId="2" borderId="78" xfId="2" applyNumberFormat="1" applyFont="1" applyFill="1" applyBorder="1" applyAlignment="1">
      <alignment horizontal="center" vertical="center" wrapText="1"/>
    </xf>
    <xf numFmtId="10" fontId="9" fillId="2" borderId="79" xfId="2" applyNumberFormat="1" applyFont="1" applyFill="1" applyBorder="1" applyAlignment="1">
      <alignment horizontal="center" vertical="center" wrapText="1"/>
    </xf>
    <xf numFmtId="10" fontId="9" fillId="2" borderId="80" xfId="2" applyNumberFormat="1" applyFont="1" applyFill="1" applyBorder="1" applyAlignment="1">
      <alignment horizontal="center" vertical="center" wrapText="1"/>
    </xf>
    <xf numFmtId="10" fontId="9" fillId="2" borderId="81" xfId="2" applyNumberFormat="1" applyFont="1" applyFill="1" applyBorder="1" applyAlignment="1">
      <alignment horizontal="center" vertical="center" wrapText="1"/>
    </xf>
    <xf numFmtId="10" fontId="9" fillId="2" borderId="82" xfId="2" applyNumberFormat="1" applyFont="1" applyFill="1" applyBorder="1" applyAlignment="1">
      <alignment horizontal="center" vertical="center" wrapText="1"/>
    </xf>
    <xf numFmtId="10" fontId="9" fillId="2" borderId="83" xfId="2" applyNumberFormat="1" applyFont="1" applyFill="1" applyBorder="1" applyAlignment="1">
      <alignment horizontal="center" vertical="center" wrapText="1"/>
    </xf>
    <xf numFmtId="10" fontId="9" fillId="2" borderId="84" xfId="2" applyNumberFormat="1" applyFont="1" applyFill="1" applyBorder="1" applyAlignment="1">
      <alignment horizontal="center" vertical="center" wrapText="1"/>
    </xf>
    <xf numFmtId="10" fontId="9" fillId="2" borderId="85" xfId="2" applyNumberFormat="1" applyFont="1" applyFill="1" applyBorder="1" applyAlignment="1">
      <alignment horizontal="center" vertical="center" wrapText="1"/>
    </xf>
    <xf numFmtId="10" fontId="9" fillId="2" borderId="86" xfId="2" applyNumberFormat="1" applyFont="1" applyFill="1" applyBorder="1" applyAlignment="1">
      <alignment horizontal="center" vertical="center" wrapText="1"/>
    </xf>
    <xf numFmtId="4" fontId="9" fillId="2" borderId="67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center" vertical="center" wrapText="1"/>
    </xf>
    <xf numFmtId="4" fontId="9" fillId="2" borderId="73" xfId="0" applyNumberFormat="1" applyFont="1" applyFill="1" applyBorder="1" applyAlignment="1">
      <alignment horizontal="center" vertical="center" wrapText="1"/>
    </xf>
    <xf numFmtId="4" fontId="9" fillId="2" borderId="69" xfId="0" applyNumberFormat="1" applyFont="1" applyFill="1" applyBorder="1" applyAlignment="1">
      <alignment horizontal="center" vertical="center" wrapText="1"/>
    </xf>
    <xf numFmtId="4" fontId="9" fillId="2" borderId="70" xfId="0" applyNumberFormat="1" applyFont="1" applyFill="1" applyBorder="1" applyAlignment="1">
      <alignment horizontal="center" vertical="center" wrapText="1"/>
    </xf>
    <xf numFmtId="4" fontId="9" fillId="2" borderId="71" xfId="0" applyNumberFormat="1" applyFont="1" applyFill="1" applyBorder="1" applyAlignment="1">
      <alignment horizontal="center" vertical="center" wrapText="1"/>
    </xf>
    <xf numFmtId="4" fontId="9" fillId="2" borderId="72" xfId="0" applyNumberFormat="1" applyFont="1" applyFill="1" applyBorder="1" applyAlignment="1">
      <alignment horizontal="center" vertical="center" wrapText="1"/>
    </xf>
    <xf numFmtId="4" fontId="9" fillId="2" borderId="74" xfId="0" applyNumberFormat="1" applyFont="1" applyFill="1" applyBorder="1" applyAlignment="1">
      <alignment horizontal="center" vertical="center" wrapText="1"/>
    </xf>
    <xf numFmtId="10" fontId="2" fillId="0" borderId="25" xfId="2" applyNumberFormat="1" applyFont="1" applyFill="1" applyBorder="1" applyAlignment="1">
      <alignment horizontal="center" vertical="center" wrapText="1"/>
    </xf>
    <xf numFmtId="10" fontId="2" fillId="2" borderId="7" xfId="2" applyNumberFormat="1" applyFont="1" applyFill="1" applyBorder="1" applyAlignment="1">
      <alignment horizontal="center" vertical="center" wrapText="1"/>
    </xf>
    <xf numFmtId="2" fontId="2" fillId="0" borderId="25" xfId="1" applyNumberFormat="1" applyFont="1" applyFill="1" applyBorder="1" applyAlignment="1">
      <alignment horizontal="center" vertical="center" wrapText="1"/>
    </xf>
    <xf numFmtId="2" fontId="2" fillId="2" borderId="18" xfId="1" applyNumberFormat="1" applyFont="1" applyFill="1" applyBorder="1" applyAlignment="1">
      <alignment horizontal="center" vertical="center" wrapText="1"/>
    </xf>
    <xf numFmtId="2" fontId="2" fillId="2" borderId="15" xfId="1" applyNumberFormat="1" applyFont="1" applyFill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16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0" fontId="2" fillId="0" borderId="38" xfId="2" applyNumberFormat="1" applyFont="1" applyBorder="1" applyAlignment="1">
      <alignment horizontal="center" vertical="center"/>
    </xf>
    <xf numFmtId="10" fontId="2" fillId="0" borderId="61" xfId="2" applyNumberFormat="1" applyFont="1" applyBorder="1" applyAlignment="1">
      <alignment horizontal="center" vertical="center"/>
    </xf>
    <xf numFmtId="10" fontId="2" fillId="0" borderId="93" xfId="2" applyNumberFormat="1" applyFont="1" applyBorder="1" applyAlignment="1">
      <alignment horizontal="center" vertical="center"/>
    </xf>
    <xf numFmtId="10" fontId="2" fillId="0" borderId="90" xfId="2" applyNumberFormat="1" applyFont="1" applyBorder="1" applyAlignment="1">
      <alignment horizontal="center" vertical="center"/>
    </xf>
    <xf numFmtId="10" fontId="2" fillId="0" borderId="91" xfId="2" applyNumberFormat="1" applyFont="1" applyBorder="1" applyAlignment="1">
      <alignment horizontal="center" vertical="center"/>
    </xf>
    <xf numFmtId="10" fontId="2" fillId="0" borderId="63" xfId="2" applyNumberFormat="1" applyFont="1" applyBorder="1" applyAlignment="1">
      <alignment horizontal="center" vertical="center"/>
    </xf>
    <xf numFmtId="10" fontId="2" fillId="0" borderId="92" xfId="2" applyNumberFormat="1" applyFont="1" applyBorder="1" applyAlignment="1">
      <alignment horizontal="center" vertical="center"/>
    </xf>
    <xf numFmtId="10" fontId="2" fillId="0" borderId="62" xfId="2" applyNumberFormat="1" applyFont="1" applyBorder="1" applyAlignment="1">
      <alignment horizontal="center" vertical="center"/>
    </xf>
    <xf numFmtId="10" fontId="2" fillId="0" borderId="89" xfId="2" applyNumberFormat="1" applyFont="1" applyBorder="1" applyAlignment="1">
      <alignment horizontal="center" vertical="center"/>
    </xf>
    <xf numFmtId="10" fontId="1" fillId="4" borderId="39" xfId="2" applyNumberFormat="1" applyFont="1" applyFill="1" applyBorder="1" applyAlignment="1">
      <alignment horizontal="center" vertical="center" wrapText="1"/>
    </xf>
    <xf numFmtId="10" fontId="1" fillId="4" borderId="64" xfId="2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3" borderId="75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76" xfId="0" applyFont="1" applyFill="1" applyBorder="1" applyAlignment="1">
      <alignment horizontal="center" vertical="center" wrapText="1"/>
    </xf>
    <xf numFmtId="0" fontId="1" fillId="3" borderId="87" xfId="0" applyFont="1" applyFill="1" applyBorder="1" applyAlignment="1">
      <alignment horizontal="center" vertical="center" wrapText="1"/>
    </xf>
    <xf numFmtId="0" fontId="1" fillId="3" borderId="79" xfId="0" applyFont="1" applyFill="1" applyBorder="1" applyAlignment="1">
      <alignment horizontal="center" vertical="center" wrapText="1"/>
    </xf>
    <xf numFmtId="0" fontId="1" fillId="3" borderId="88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0">
    <cellStyle name="Millares" xfId="1" builtinId="3"/>
    <cellStyle name="Millares 2" xfId="9"/>
    <cellStyle name="Millares 4" xfId="3"/>
    <cellStyle name="Millares 4 2" xfId="7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Octubre-Diciembre 2025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2317378550475"/>
          <c:y val="0.19317983194124336"/>
          <c:w val="0.879055443001307"/>
          <c:h val="0.53093436151211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(2)'!$M$11:$M$13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'Octubre-Diciembre (2)'!$M$14:$M$38</c:f>
              <c:numCache>
                <c:formatCode>#,##0.00</c:formatCode>
                <c:ptCount val="25"/>
                <c:pt idx="0">
                  <c:v>0.90749999999999997</c:v>
                </c:pt>
                <c:pt idx="1">
                  <c:v>0.70000000000000007</c:v>
                </c:pt>
                <c:pt idx="2">
                  <c:v>0.98055555555555551</c:v>
                </c:pt>
                <c:pt idx="3">
                  <c:v>0.85833333333333339</c:v>
                </c:pt>
                <c:pt idx="4">
                  <c:v>1.1208333333333333</c:v>
                </c:pt>
                <c:pt idx="5">
                  <c:v>1.1700000000000002</c:v>
                </c:pt>
                <c:pt idx="6">
                  <c:v>1.0458333333333334</c:v>
                </c:pt>
                <c:pt idx="7">
                  <c:v>0.24555555555555555</c:v>
                </c:pt>
                <c:pt idx="8">
                  <c:v>1.1399999999999999</c:v>
                </c:pt>
                <c:pt idx="9">
                  <c:v>0.64999999999999991</c:v>
                </c:pt>
                <c:pt idx="10">
                  <c:v>0.76333333333333331</c:v>
                </c:pt>
                <c:pt idx="11">
                  <c:v>1.3033333333333335</c:v>
                </c:pt>
                <c:pt idx="12">
                  <c:v>0.76749999999999996</c:v>
                </c:pt>
                <c:pt idx="13">
                  <c:v>1.0466666666666666</c:v>
                </c:pt>
                <c:pt idx="14">
                  <c:v>0.96333333333333326</c:v>
                </c:pt>
                <c:pt idx="15">
                  <c:v>0.92</c:v>
                </c:pt>
                <c:pt idx="16">
                  <c:v>1.0024999999999997</c:v>
                </c:pt>
                <c:pt idx="17">
                  <c:v>0.63916666666666666</c:v>
                </c:pt>
                <c:pt idx="18">
                  <c:v>1.2541666666666669</c:v>
                </c:pt>
                <c:pt idx="19">
                  <c:v>0.98416666666666675</c:v>
                </c:pt>
                <c:pt idx="20">
                  <c:v>0.88111111111111107</c:v>
                </c:pt>
                <c:pt idx="21">
                  <c:v>0.63083333333333347</c:v>
                </c:pt>
                <c:pt idx="22">
                  <c:v>0.61750000000000005</c:v>
                </c:pt>
                <c:pt idx="23">
                  <c:v>1.2958333333333332</c:v>
                </c:pt>
                <c:pt idx="24">
                  <c:v>0.61333333333333329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'Octubre-Diciembre (2)'!$N$11:$N$13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'Octubre-Diciembre (2)'!$N$14:$N$38</c:f>
              <c:numCache>
                <c:formatCode>0.00%</c:formatCode>
                <c:ptCount val="25"/>
                <c:pt idx="0">
                  <c:v>1</c:v>
                </c:pt>
                <c:pt idx="1">
                  <c:v>0.85583333333333333</c:v>
                </c:pt>
                <c:pt idx="2">
                  <c:v>0.99833333333333341</c:v>
                </c:pt>
                <c:pt idx="3">
                  <c:v>1</c:v>
                </c:pt>
                <c:pt idx="4">
                  <c:v>0.97166666666666668</c:v>
                </c:pt>
                <c:pt idx="5">
                  <c:v>0.96916666666666673</c:v>
                </c:pt>
                <c:pt idx="6">
                  <c:v>1</c:v>
                </c:pt>
                <c:pt idx="7">
                  <c:v>0.32222222222222224</c:v>
                </c:pt>
                <c:pt idx="8">
                  <c:v>0.98999999999999988</c:v>
                </c:pt>
                <c:pt idx="9">
                  <c:v>1</c:v>
                </c:pt>
                <c:pt idx="10">
                  <c:v>0.9916666666666667</c:v>
                </c:pt>
                <c:pt idx="11">
                  <c:v>1</c:v>
                </c:pt>
                <c:pt idx="12">
                  <c:v>0.82750000000000001</c:v>
                </c:pt>
                <c:pt idx="13">
                  <c:v>0.96944444444444444</c:v>
                </c:pt>
                <c:pt idx="14">
                  <c:v>0.97666666666666657</c:v>
                </c:pt>
                <c:pt idx="15">
                  <c:v>1</c:v>
                </c:pt>
                <c:pt idx="16">
                  <c:v>0.93333333333333346</c:v>
                </c:pt>
                <c:pt idx="17">
                  <c:v>0.97499999999999998</c:v>
                </c:pt>
                <c:pt idx="18">
                  <c:v>0.9408333333333333</c:v>
                </c:pt>
                <c:pt idx="19">
                  <c:v>1</c:v>
                </c:pt>
                <c:pt idx="20">
                  <c:v>0.98833333333333329</c:v>
                </c:pt>
                <c:pt idx="21">
                  <c:v>0.99333333333333318</c:v>
                </c:pt>
                <c:pt idx="22">
                  <c:v>0.84500000000000008</c:v>
                </c:pt>
                <c:pt idx="23">
                  <c:v>0.8666666666666667</c:v>
                </c:pt>
                <c:pt idx="24">
                  <c:v>0.93916666666666682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ser>
          <c:idx val="2"/>
          <c:order val="2"/>
          <c:tx>
            <c:strRef>
              <c:f>'Octubre-Diciembre (2)'!$O$11:$O$13</c:f>
              <c:strCache>
                <c:ptCount val="3"/>
                <c:pt idx="0">
                  <c:v>PROMEDIO TRIMESTRAL  Co.% (Según Norma)</c:v>
                </c:pt>
              </c:strCache>
            </c:strRef>
          </c:tx>
          <c:invertIfNegative val="0"/>
          <c:cat>
            <c:strRef>
              <c:f>'Octubre-Diciembre 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'Octubre-Diciembre (2)'!$O$14:$O$38</c:f>
              <c:numCache>
                <c:formatCode>0.00%</c:formatCode>
                <c:ptCount val="25"/>
                <c:pt idx="0">
                  <c:v>0.97499999999999998</c:v>
                </c:pt>
                <c:pt idx="1">
                  <c:v>0.65499999999999992</c:v>
                </c:pt>
                <c:pt idx="2">
                  <c:v>0.79922222222222228</c:v>
                </c:pt>
                <c:pt idx="3">
                  <c:v>0.99416666666666664</c:v>
                </c:pt>
                <c:pt idx="4">
                  <c:v>0.63333333333333341</c:v>
                </c:pt>
                <c:pt idx="5">
                  <c:v>0.34500000000000003</c:v>
                </c:pt>
                <c:pt idx="6">
                  <c:v>0.63416666666666666</c:v>
                </c:pt>
                <c:pt idx="7">
                  <c:v>0.29333333333333333</c:v>
                </c:pt>
                <c:pt idx="8">
                  <c:v>0.40333333333333332</c:v>
                </c:pt>
                <c:pt idx="9">
                  <c:v>1</c:v>
                </c:pt>
                <c:pt idx="10">
                  <c:v>0.95833333333333337</c:v>
                </c:pt>
                <c:pt idx="11">
                  <c:v>0.16</c:v>
                </c:pt>
                <c:pt idx="12">
                  <c:v>0.82416666666666671</c:v>
                </c:pt>
                <c:pt idx="13">
                  <c:v>0.66388888888888886</c:v>
                </c:pt>
                <c:pt idx="14">
                  <c:v>0.95333333333333325</c:v>
                </c:pt>
                <c:pt idx="15">
                  <c:v>0.67</c:v>
                </c:pt>
                <c:pt idx="16">
                  <c:v>0.56000000000000005</c:v>
                </c:pt>
                <c:pt idx="17">
                  <c:v>0.93416666666666659</c:v>
                </c:pt>
                <c:pt idx="18">
                  <c:v>0.14750000000000002</c:v>
                </c:pt>
                <c:pt idx="19">
                  <c:v>0.96416666666666673</c:v>
                </c:pt>
                <c:pt idx="20">
                  <c:v>0.78388888888888886</c:v>
                </c:pt>
                <c:pt idx="21">
                  <c:v>0.95750000000000002</c:v>
                </c:pt>
                <c:pt idx="22">
                  <c:v>0.83166666666666667</c:v>
                </c:pt>
                <c:pt idx="23">
                  <c:v>0.19333333333333336</c:v>
                </c:pt>
                <c:pt idx="24">
                  <c:v>0.91416666666666668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C-4BFB-AD65-8AC486FD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89376"/>
        <c:axId val="129190912"/>
      </c:barChart>
      <c:catAx>
        <c:axId val="12918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190912"/>
        <c:crosses val="autoZero"/>
        <c:auto val="1"/>
        <c:lblAlgn val="ctr"/>
        <c:lblOffset val="100"/>
        <c:noMultiLvlLbl val="0"/>
      </c:catAx>
      <c:valAx>
        <c:axId val="1291909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29189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506095</xdr:colOff>
      <xdr:row>2</xdr:row>
      <xdr:rowOff>54187</xdr:rowOff>
    </xdr:from>
    <xdr:to>
      <xdr:col>2</xdr:col>
      <xdr:colOff>1416685</xdr:colOff>
      <xdr:row>6</xdr:row>
      <xdr:rowOff>135467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962" y="426720"/>
          <a:ext cx="910590" cy="80094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1532466</xdr:colOff>
      <xdr:row>37</xdr:row>
      <xdr:rowOff>100801</xdr:rowOff>
    </xdr:from>
    <xdr:to>
      <xdr:col>7</xdr:col>
      <xdr:colOff>33867</xdr:colOff>
      <xdr:row>46</xdr:row>
      <xdr:rowOff>97334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1333" y="7119668"/>
          <a:ext cx="3005667" cy="136813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37</xdr:row>
      <xdr:rowOff>42333</xdr:rowOff>
    </xdr:from>
    <xdr:to>
      <xdr:col>2</xdr:col>
      <xdr:colOff>1158156</xdr:colOff>
      <xdr:row>42</xdr:row>
      <xdr:rowOff>188729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7061200"/>
          <a:ext cx="2944623" cy="1060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770467</xdr:colOff>
      <xdr:row>2</xdr:row>
      <xdr:rowOff>70908</xdr:rowOff>
    </xdr:from>
    <xdr:to>
      <xdr:col>3</xdr:col>
      <xdr:colOff>118533</xdr:colOff>
      <xdr:row>7</xdr:row>
      <xdr:rowOff>8467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800" y="460375"/>
          <a:ext cx="905933" cy="8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114299</xdr:colOff>
      <xdr:row>9</xdr:row>
      <xdr:rowOff>95250</xdr:rowOff>
    </xdr:from>
    <xdr:to>
      <xdr:col>29</xdr:col>
      <xdr:colOff>417634</xdr:colOff>
      <xdr:row>32</xdr:row>
      <xdr:rowOff>109903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152400</xdr:colOff>
      <xdr:row>39</xdr:row>
      <xdr:rowOff>93134</xdr:rowOff>
    </xdr:from>
    <xdr:to>
      <xdr:col>2</xdr:col>
      <xdr:colOff>1022690</xdr:colOff>
      <xdr:row>44</xdr:row>
      <xdr:rowOff>163330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7306734"/>
          <a:ext cx="2944623" cy="1060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1363134</xdr:colOff>
      <xdr:row>40</xdr:row>
      <xdr:rowOff>42334</xdr:rowOff>
    </xdr:from>
    <xdr:to>
      <xdr:col>7</xdr:col>
      <xdr:colOff>285459</xdr:colOff>
      <xdr:row>48</xdr:row>
      <xdr:rowOff>71935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7467" y="7450667"/>
          <a:ext cx="3468925" cy="1579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6"/>
  <sheetViews>
    <sheetView showGridLines="0" tabSelected="1" zoomScale="80" zoomScaleNormal="80" workbookViewId="0">
      <selection activeCell="N6" sqref="N6"/>
    </sheetView>
  </sheetViews>
  <sheetFormatPr baseColWidth="10" defaultColWidth="11.44140625" defaultRowHeight="13.8" x14ac:dyDescent="0.25"/>
  <cols>
    <col min="1" max="1" width="3.33203125" style="1" customWidth="1"/>
    <col min="2" max="2" width="24.88671875" style="1" customWidth="1"/>
    <col min="3" max="3" width="23.44140625" style="1" customWidth="1"/>
    <col min="4" max="4" width="8.33203125" style="1" customWidth="1"/>
    <col min="5" max="5" width="11.88671875" style="1" customWidth="1"/>
    <col min="6" max="6" width="14.33203125" style="1" customWidth="1"/>
    <col min="7" max="7" width="7.6640625" style="1" customWidth="1"/>
    <col min="8" max="8" width="9.33203125" style="1" customWidth="1"/>
    <col min="9" max="9" width="14.5546875" style="1" customWidth="1"/>
    <col min="10" max="10" width="7.6640625" style="1" customWidth="1"/>
    <col min="11" max="11" width="9.5546875" style="1" customWidth="1"/>
    <col min="12" max="12" width="13.44140625" style="1" customWidth="1"/>
    <col min="13" max="13" width="14.88671875" style="1" customWidth="1"/>
    <col min="14" max="14" width="15.44140625" style="1" customWidth="1"/>
    <col min="15" max="15" width="16.5546875" style="1" customWidth="1"/>
    <col min="16" max="16" width="15" style="46" customWidth="1"/>
    <col min="17" max="16384" width="11.44140625" style="1"/>
  </cols>
  <sheetData>
    <row r="2" spans="1:21" ht="15" customHeight="1" x14ac:dyDescent="0.25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21" ht="15" customHeight="1" x14ac:dyDescent="0.25">
      <c r="A3" s="260" t="s">
        <v>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21" ht="15" customHeight="1" x14ac:dyDescent="0.25">
      <c r="A4" s="260" t="s">
        <v>65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21" ht="17.25" customHeight="1" x14ac:dyDescent="0.3">
      <c r="A5" s="237" t="s">
        <v>66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21" ht="9.9" customHeight="1" x14ac:dyDescent="0.3">
      <c r="A6" s="8"/>
      <c r="B6" s="8"/>
      <c r="C6" s="8"/>
      <c r="D6" s="9"/>
      <c r="E6" s="40"/>
      <c r="F6" s="121"/>
      <c r="G6" s="9"/>
      <c r="H6" s="40"/>
      <c r="I6" s="124"/>
      <c r="J6" s="8"/>
      <c r="K6" s="40"/>
      <c r="L6" s="124"/>
    </row>
    <row r="7" spans="1:21" ht="15" customHeight="1" x14ac:dyDescent="0.25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</row>
    <row r="8" spans="1:21" ht="4.5" customHeight="1" x14ac:dyDescent="0.25">
      <c r="C8" s="2"/>
      <c r="D8" s="2"/>
      <c r="E8" s="2"/>
      <c r="F8" s="2"/>
      <c r="G8" s="2"/>
      <c r="H8" s="2"/>
      <c r="I8" s="2"/>
    </row>
    <row r="9" spans="1:21" ht="21.75" customHeight="1" thickBot="1" x14ac:dyDescent="0.3">
      <c r="A9" s="259" t="s">
        <v>58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</row>
    <row r="10" spans="1:21" ht="15" thickTop="1" thickBot="1" x14ac:dyDescent="0.3">
      <c r="B10" s="249" t="s">
        <v>27</v>
      </c>
      <c r="C10" s="251" t="s">
        <v>2</v>
      </c>
      <c r="D10" s="261" t="s">
        <v>26</v>
      </c>
      <c r="E10" s="262"/>
      <c r="F10" s="262"/>
      <c r="G10" s="262"/>
      <c r="H10" s="262"/>
      <c r="I10" s="262"/>
      <c r="J10" s="262"/>
      <c r="K10" s="262"/>
      <c r="L10" s="263"/>
      <c r="M10" s="246" t="s">
        <v>25</v>
      </c>
      <c r="N10" s="246" t="s">
        <v>53</v>
      </c>
      <c r="O10" s="233" t="s">
        <v>60</v>
      </c>
    </row>
    <row r="11" spans="1:21" ht="14.4" thickBot="1" x14ac:dyDescent="0.3">
      <c r="B11" s="250"/>
      <c r="C11" s="252"/>
      <c r="D11" s="253" t="s">
        <v>62</v>
      </c>
      <c r="E11" s="254"/>
      <c r="F11" s="255"/>
      <c r="G11" s="253" t="s">
        <v>63</v>
      </c>
      <c r="H11" s="254"/>
      <c r="I11" s="255"/>
      <c r="J11" s="256" t="s">
        <v>64</v>
      </c>
      <c r="K11" s="257"/>
      <c r="L11" s="258"/>
      <c r="M11" s="247"/>
      <c r="N11" s="247"/>
      <c r="O11" s="234"/>
    </row>
    <row r="12" spans="1:21" ht="33.75" customHeight="1" thickBot="1" x14ac:dyDescent="0.3">
      <c r="B12" s="250"/>
      <c r="C12" s="252"/>
      <c r="D12" s="85" t="s">
        <v>51</v>
      </c>
      <c r="E12" s="86" t="s">
        <v>50</v>
      </c>
      <c r="F12" s="85" t="s">
        <v>59</v>
      </c>
      <c r="G12" s="85" t="s">
        <v>51</v>
      </c>
      <c r="H12" s="86" t="s">
        <v>50</v>
      </c>
      <c r="I12" s="85" t="s">
        <v>59</v>
      </c>
      <c r="J12" s="126" t="s">
        <v>52</v>
      </c>
      <c r="K12" s="125" t="s">
        <v>50</v>
      </c>
      <c r="L12" s="159" t="s">
        <v>59</v>
      </c>
      <c r="M12" s="248"/>
      <c r="N12" s="248"/>
      <c r="O12" s="235"/>
      <c r="P12" s="167"/>
      <c r="Q12" s="44"/>
      <c r="R12" s="44"/>
      <c r="S12" s="44"/>
      <c r="T12" s="44"/>
      <c r="U12" s="44"/>
    </row>
    <row r="13" spans="1:21" ht="14.4" thickBot="1" x14ac:dyDescent="0.3">
      <c r="B13" s="109" t="s">
        <v>57</v>
      </c>
      <c r="C13" s="110" t="s">
        <v>55</v>
      </c>
      <c r="D13" s="142">
        <v>0.90749999999999997</v>
      </c>
      <c r="E13" s="128">
        <v>1</v>
      </c>
      <c r="F13" s="128">
        <v>0.97499999999999998</v>
      </c>
      <c r="G13" s="81" t="s">
        <v>67</v>
      </c>
      <c r="H13" s="82" t="s">
        <v>67</v>
      </c>
      <c r="I13" s="82" t="s">
        <v>67</v>
      </c>
      <c r="J13" s="83" t="s">
        <v>67</v>
      </c>
      <c r="K13" s="84" t="s">
        <v>67</v>
      </c>
      <c r="L13" s="154" t="s">
        <v>67</v>
      </c>
      <c r="M13" s="15">
        <f>AVERAGE(D14,G13,J13)</f>
        <v>0.65</v>
      </c>
      <c r="N13" s="84">
        <f>AVERAGE(E13,H13,K13)</f>
        <v>1</v>
      </c>
      <c r="O13" s="168">
        <f>AVERAGE(F13,I13,L13)</f>
        <v>0.97499999999999998</v>
      </c>
      <c r="P13" s="44"/>
      <c r="Q13" s="100"/>
      <c r="R13" s="101"/>
      <c r="S13" s="102"/>
      <c r="T13" s="103"/>
      <c r="U13" s="104"/>
    </row>
    <row r="14" spans="1:21" ht="14.4" thickBot="1" x14ac:dyDescent="0.3">
      <c r="B14" s="109" t="s">
        <v>28</v>
      </c>
      <c r="C14" s="87" t="s">
        <v>10</v>
      </c>
      <c r="D14" s="139">
        <v>0.65</v>
      </c>
      <c r="E14" s="128">
        <v>0.78749999999999998</v>
      </c>
      <c r="F14" s="128">
        <v>0.625</v>
      </c>
      <c r="G14" s="81">
        <v>0.72499999999999998</v>
      </c>
      <c r="H14" s="82">
        <v>0.89</v>
      </c>
      <c r="I14" s="82">
        <v>0.66999999999999993</v>
      </c>
      <c r="J14" s="83">
        <v>0.72499999999999998</v>
      </c>
      <c r="K14" s="84">
        <v>0.89</v>
      </c>
      <c r="L14" s="155">
        <v>0.66999999999999993</v>
      </c>
      <c r="M14" s="83">
        <f t="shared" ref="M14:M34" si="0">AVERAGE(D15,G14,J14)</f>
        <v>0.84166666666666667</v>
      </c>
      <c r="N14" s="84">
        <f t="shared" ref="N14:N37" si="1">AVERAGE(E14,H14,K14)</f>
        <v>0.85583333333333333</v>
      </c>
      <c r="O14" s="168">
        <f t="shared" ref="O14:O37" si="2">AVERAGE(F14,I14,L14)</f>
        <v>0.65499999999999992</v>
      </c>
      <c r="P14" s="122"/>
      <c r="Q14" s="123"/>
      <c r="R14" s="44"/>
      <c r="S14" s="44"/>
      <c r="T14" s="44"/>
      <c r="U14" s="44"/>
    </row>
    <row r="15" spans="1:21" x14ac:dyDescent="0.25">
      <c r="B15" s="238" t="s">
        <v>29</v>
      </c>
      <c r="C15" s="18" t="s">
        <v>9</v>
      </c>
      <c r="D15" s="143">
        <v>1.075</v>
      </c>
      <c r="E15" s="129">
        <v>0.995</v>
      </c>
      <c r="F15" s="129">
        <v>0.751</v>
      </c>
      <c r="G15" s="69">
        <v>0.93333333333333324</v>
      </c>
      <c r="H15" s="70">
        <v>1</v>
      </c>
      <c r="I15" s="70">
        <v>0.82333333333333336</v>
      </c>
      <c r="J15" s="16">
        <v>0.93333333333333324</v>
      </c>
      <c r="K15" s="61">
        <v>1</v>
      </c>
      <c r="L15" s="61">
        <v>0.82333333333333336</v>
      </c>
      <c r="M15" s="16">
        <f t="shared" si="0"/>
        <v>0.89722222222222214</v>
      </c>
      <c r="N15" s="163">
        <f t="shared" si="1"/>
        <v>0.99833333333333341</v>
      </c>
      <c r="O15" s="170">
        <f t="shared" si="2"/>
        <v>0.79922222222222228</v>
      </c>
      <c r="P15" s="47"/>
      <c r="Q15" s="47"/>
    </row>
    <row r="16" spans="1:21" x14ac:dyDescent="0.25">
      <c r="B16" s="239"/>
      <c r="C16" s="3" t="s">
        <v>11</v>
      </c>
      <c r="D16" s="144">
        <v>0.82499999999999996</v>
      </c>
      <c r="E16" s="131">
        <v>1</v>
      </c>
      <c r="F16" s="130">
        <v>0.98250000000000004</v>
      </c>
      <c r="G16" s="73">
        <v>0.875</v>
      </c>
      <c r="H16" s="72">
        <v>1</v>
      </c>
      <c r="I16" s="76">
        <v>1</v>
      </c>
      <c r="J16" s="12">
        <v>0.875</v>
      </c>
      <c r="K16" s="62">
        <v>1</v>
      </c>
      <c r="L16" s="154">
        <v>1</v>
      </c>
      <c r="M16" s="15">
        <f t="shared" si="0"/>
        <v>0.98750000000000016</v>
      </c>
      <c r="N16" s="53">
        <f t="shared" si="1"/>
        <v>1</v>
      </c>
      <c r="O16" s="171">
        <f t="shared" si="2"/>
        <v>0.99416666666666664</v>
      </c>
      <c r="P16" s="47"/>
      <c r="Q16" s="47"/>
    </row>
    <row r="17" spans="2:17" x14ac:dyDescent="0.25">
      <c r="B17" s="239"/>
      <c r="C17" s="3" t="s">
        <v>12</v>
      </c>
      <c r="D17" s="145">
        <v>1.2125000000000001</v>
      </c>
      <c r="E17" s="131">
        <v>0.98499999999999999</v>
      </c>
      <c r="F17" s="131">
        <v>0.45000000000000007</v>
      </c>
      <c r="G17" s="71">
        <v>1.075</v>
      </c>
      <c r="H17" s="72">
        <v>0.96500000000000008</v>
      </c>
      <c r="I17" s="72">
        <v>0.72500000000000009</v>
      </c>
      <c r="J17" s="10">
        <v>1.075</v>
      </c>
      <c r="K17" s="63">
        <v>0.96500000000000008</v>
      </c>
      <c r="L17" s="64">
        <v>0.72500000000000009</v>
      </c>
      <c r="M17" s="160">
        <f t="shared" si="0"/>
        <v>1.0750000000000002</v>
      </c>
      <c r="N17" s="163">
        <f t="shared" si="1"/>
        <v>0.97166666666666668</v>
      </c>
      <c r="O17" s="171">
        <f t="shared" si="2"/>
        <v>0.63333333333333341</v>
      </c>
      <c r="P17" s="47"/>
      <c r="Q17" s="47"/>
    </row>
    <row r="18" spans="2:17" ht="14.4" thickBot="1" x14ac:dyDescent="0.3">
      <c r="B18" s="240"/>
      <c r="C18" s="19" t="s">
        <v>13</v>
      </c>
      <c r="D18" s="146">
        <v>1.0750000000000002</v>
      </c>
      <c r="E18" s="140">
        <v>0.98750000000000004</v>
      </c>
      <c r="F18" s="132">
        <v>0.65</v>
      </c>
      <c r="G18" s="73">
        <v>1.2175</v>
      </c>
      <c r="H18" s="74">
        <v>0.96000000000000008</v>
      </c>
      <c r="I18" s="78">
        <v>0.1925</v>
      </c>
      <c r="J18" s="11">
        <v>1.2175</v>
      </c>
      <c r="K18" s="64">
        <v>0.96000000000000008</v>
      </c>
      <c r="L18" s="64">
        <v>0.1925</v>
      </c>
      <c r="M18" s="11">
        <f t="shared" si="0"/>
        <v>1.1525000000000001</v>
      </c>
      <c r="N18" s="60">
        <f t="shared" si="1"/>
        <v>0.96916666666666673</v>
      </c>
      <c r="O18" s="169">
        <f t="shared" si="2"/>
        <v>0.34500000000000003</v>
      </c>
      <c r="P18" s="47"/>
      <c r="Q18" s="47"/>
    </row>
    <row r="19" spans="2:17" x14ac:dyDescent="0.25">
      <c r="B19" s="239" t="s">
        <v>30</v>
      </c>
      <c r="C19" s="5" t="s">
        <v>3</v>
      </c>
      <c r="D19" s="144">
        <v>1.0225</v>
      </c>
      <c r="E19" s="132">
        <v>1</v>
      </c>
      <c r="F19" s="129">
        <v>0.65249999999999997</v>
      </c>
      <c r="G19" s="69">
        <v>1.0575000000000001</v>
      </c>
      <c r="H19" s="70">
        <v>1</v>
      </c>
      <c r="I19" s="76">
        <v>0.625</v>
      </c>
      <c r="J19" s="12">
        <v>1.0575000000000001</v>
      </c>
      <c r="K19" s="52">
        <v>1</v>
      </c>
      <c r="L19" s="61">
        <v>0.625</v>
      </c>
      <c r="M19" s="16">
        <f t="shared" si="0"/>
        <v>0.95055555555555571</v>
      </c>
      <c r="N19" s="163">
        <f t="shared" si="1"/>
        <v>1</v>
      </c>
      <c r="O19" s="170">
        <f t="shared" si="2"/>
        <v>0.63416666666666666</v>
      </c>
      <c r="P19" s="47"/>
      <c r="Q19" s="47"/>
    </row>
    <row r="20" spans="2:17" x14ac:dyDescent="0.25">
      <c r="B20" s="239"/>
      <c r="C20" s="14" t="s">
        <v>49</v>
      </c>
      <c r="D20" s="144">
        <v>0.73666666666666669</v>
      </c>
      <c r="E20" s="131">
        <v>0.96666666666666667</v>
      </c>
      <c r="F20" s="131">
        <v>0.88</v>
      </c>
      <c r="G20" s="75">
        <v>0</v>
      </c>
      <c r="H20" s="76">
        <v>0</v>
      </c>
      <c r="I20" s="76">
        <v>0</v>
      </c>
      <c r="J20" s="12">
        <v>0</v>
      </c>
      <c r="K20" s="54">
        <v>0</v>
      </c>
      <c r="L20" s="154">
        <v>0</v>
      </c>
      <c r="M20" s="15">
        <f t="shared" si="0"/>
        <v>0.37999999999999995</v>
      </c>
      <c r="N20" s="164">
        <f t="shared" si="1"/>
        <v>0.32222222222222224</v>
      </c>
      <c r="O20" s="169">
        <f t="shared" si="2"/>
        <v>0.29333333333333333</v>
      </c>
      <c r="P20" s="47"/>
      <c r="Q20" s="47"/>
    </row>
    <row r="21" spans="2:17" x14ac:dyDescent="0.25">
      <c r="B21" s="239"/>
      <c r="C21" s="17" t="s">
        <v>4</v>
      </c>
      <c r="D21" s="145">
        <v>1.1399999999999999</v>
      </c>
      <c r="E21" s="131">
        <v>0.98999999999999988</v>
      </c>
      <c r="F21" s="131">
        <v>0.40333333333333332</v>
      </c>
      <c r="G21" s="71" t="s">
        <v>67</v>
      </c>
      <c r="H21" s="72" t="s">
        <v>67</v>
      </c>
      <c r="I21" s="72" t="s">
        <v>67</v>
      </c>
      <c r="J21" s="10" t="s">
        <v>67</v>
      </c>
      <c r="K21" s="53" t="s">
        <v>67</v>
      </c>
      <c r="L21" s="63" t="s">
        <v>67</v>
      </c>
      <c r="M21" s="10">
        <f t="shared" si="0"/>
        <v>0.64999999999999991</v>
      </c>
      <c r="N21" s="164">
        <f t="shared" si="1"/>
        <v>0.98999999999999988</v>
      </c>
      <c r="O21" s="171">
        <f t="shared" si="2"/>
        <v>0.40333333333333332</v>
      </c>
      <c r="P21" s="47"/>
      <c r="Q21" s="47"/>
    </row>
    <row r="22" spans="2:17" ht="14.4" thickBot="1" x14ac:dyDescent="0.3">
      <c r="B22" s="240"/>
      <c r="C22" s="4" t="s">
        <v>5</v>
      </c>
      <c r="D22" s="146">
        <v>0.64999999999999991</v>
      </c>
      <c r="E22" s="132">
        <v>1</v>
      </c>
      <c r="F22" s="132">
        <v>1</v>
      </c>
      <c r="G22" s="73" t="s">
        <v>67</v>
      </c>
      <c r="H22" s="74" t="s">
        <v>67</v>
      </c>
      <c r="I22" s="78" t="s">
        <v>67</v>
      </c>
      <c r="J22" s="11" t="s">
        <v>67</v>
      </c>
      <c r="K22" s="60" t="s">
        <v>67</v>
      </c>
      <c r="L22" s="60" t="s">
        <v>67</v>
      </c>
      <c r="M22" s="15">
        <f t="shared" si="0"/>
        <v>0.745</v>
      </c>
      <c r="N22" s="60">
        <f t="shared" si="1"/>
        <v>1</v>
      </c>
      <c r="O22" s="169">
        <f t="shared" si="2"/>
        <v>1</v>
      </c>
      <c r="P22" s="47"/>
      <c r="Q22" s="47"/>
    </row>
    <row r="23" spans="2:17" x14ac:dyDescent="0.25">
      <c r="B23" s="239" t="s">
        <v>31</v>
      </c>
      <c r="C23" s="20" t="s">
        <v>14</v>
      </c>
      <c r="D23" s="144">
        <v>0.745</v>
      </c>
      <c r="E23" s="133">
        <v>0.99500000000000011</v>
      </c>
      <c r="F23" s="133">
        <v>0.98499999999999999</v>
      </c>
      <c r="G23" s="69">
        <v>0.77249999999999996</v>
      </c>
      <c r="H23" s="70">
        <v>0.99</v>
      </c>
      <c r="I23" s="76">
        <v>0.94499999999999995</v>
      </c>
      <c r="J23" s="12">
        <v>0.77249999999999996</v>
      </c>
      <c r="K23" s="62">
        <v>0.99</v>
      </c>
      <c r="L23" s="154">
        <v>0.94499999999999995</v>
      </c>
      <c r="M23" s="161">
        <f t="shared" si="0"/>
        <v>0.94999999999999984</v>
      </c>
      <c r="N23" s="163">
        <f t="shared" si="1"/>
        <v>0.9916666666666667</v>
      </c>
      <c r="O23" s="168">
        <f t="shared" si="2"/>
        <v>0.95833333333333337</v>
      </c>
      <c r="P23" s="47"/>
      <c r="Q23" s="47"/>
    </row>
    <row r="24" spans="2:17" x14ac:dyDescent="0.25">
      <c r="B24" s="239"/>
      <c r="C24" s="17" t="s">
        <v>15</v>
      </c>
      <c r="D24" s="145">
        <v>1.3049999999999999</v>
      </c>
      <c r="E24" s="131">
        <v>1</v>
      </c>
      <c r="F24" s="131">
        <v>0.12000000000000001</v>
      </c>
      <c r="G24" s="71">
        <v>1.3025000000000002</v>
      </c>
      <c r="H24" s="72">
        <v>1</v>
      </c>
      <c r="I24" s="72">
        <v>0.18</v>
      </c>
      <c r="J24" s="10">
        <v>1.3025000000000002</v>
      </c>
      <c r="K24" s="63">
        <v>1</v>
      </c>
      <c r="L24" s="64">
        <v>0.18</v>
      </c>
      <c r="M24" s="160">
        <f t="shared" si="0"/>
        <v>1.0608333333333333</v>
      </c>
      <c r="N24" s="164">
        <f t="shared" si="1"/>
        <v>1</v>
      </c>
      <c r="O24" s="173">
        <f t="shared" si="2"/>
        <v>0.16</v>
      </c>
      <c r="P24" s="47"/>
      <c r="Q24" s="47"/>
    </row>
    <row r="25" spans="2:17" ht="15.75" customHeight="1" thickBot="1" x14ac:dyDescent="0.3">
      <c r="B25" s="240"/>
      <c r="C25" s="4" t="s">
        <v>16</v>
      </c>
      <c r="D25" s="147">
        <v>0.5774999999999999</v>
      </c>
      <c r="E25" s="137">
        <v>0.64250000000000007</v>
      </c>
      <c r="F25" s="130">
        <v>0.64250000000000007</v>
      </c>
      <c r="G25" s="71">
        <v>0.86249999999999993</v>
      </c>
      <c r="H25" s="72">
        <v>0.92</v>
      </c>
      <c r="I25" s="78">
        <v>0.91500000000000004</v>
      </c>
      <c r="J25" s="93">
        <v>0.86249999999999993</v>
      </c>
      <c r="K25" s="92">
        <v>0.92</v>
      </c>
      <c r="L25" s="92">
        <v>0.91500000000000004</v>
      </c>
      <c r="M25" s="11">
        <f t="shared" si="0"/>
        <v>0.95833333333333337</v>
      </c>
      <c r="N25" s="60">
        <f t="shared" si="1"/>
        <v>0.82750000000000001</v>
      </c>
      <c r="O25" s="172">
        <f t="shared" si="2"/>
        <v>0.82416666666666671</v>
      </c>
      <c r="P25" s="47"/>
      <c r="Q25" s="47"/>
    </row>
    <row r="26" spans="2:17" ht="15.75" customHeight="1" x14ac:dyDescent="0.25">
      <c r="B26" s="238" t="s">
        <v>32</v>
      </c>
      <c r="C26" s="20" t="s">
        <v>22</v>
      </c>
      <c r="D26" s="148">
        <v>1.1500000000000001</v>
      </c>
      <c r="E26" s="141">
        <v>0.99333333333333329</v>
      </c>
      <c r="F26" s="134">
        <v>0.56666666666666665</v>
      </c>
      <c r="G26" s="69">
        <v>0.995</v>
      </c>
      <c r="H26" s="70">
        <v>0.95750000000000002</v>
      </c>
      <c r="I26" s="80">
        <v>0.71250000000000002</v>
      </c>
      <c r="J26" s="91">
        <v>0.995</v>
      </c>
      <c r="K26" s="70">
        <v>0.95750000000000002</v>
      </c>
      <c r="L26" s="156">
        <v>0.71250000000000002</v>
      </c>
      <c r="M26" s="16">
        <f t="shared" si="0"/>
        <v>0.98333333333333339</v>
      </c>
      <c r="N26" s="52">
        <f t="shared" si="1"/>
        <v>0.96944444444444444</v>
      </c>
      <c r="O26" s="170">
        <f t="shared" si="2"/>
        <v>0.66388888888888886</v>
      </c>
      <c r="P26" s="47"/>
      <c r="Q26" s="47"/>
    </row>
    <row r="27" spans="2:17" ht="15.75" customHeight="1" x14ac:dyDescent="0.25">
      <c r="B27" s="239"/>
      <c r="C27" s="17" t="s">
        <v>36</v>
      </c>
      <c r="D27" s="149">
        <v>0.96</v>
      </c>
      <c r="E27" s="135">
        <v>1</v>
      </c>
      <c r="F27" s="135">
        <v>0.93</v>
      </c>
      <c r="G27" s="71">
        <v>0.96499999999999997</v>
      </c>
      <c r="H27" s="72">
        <v>0.96499999999999997</v>
      </c>
      <c r="I27" s="72">
        <v>0.96499999999999997</v>
      </c>
      <c r="J27" s="89">
        <v>0.96499999999999997</v>
      </c>
      <c r="K27" s="63">
        <v>0.96499999999999997</v>
      </c>
      <c r="L27" s="63">
        <v>0.96499999999999997</v>
      </c>
      <c r="M27" s="10">
        <f t="shared" si="0"/>
        <v>0.95000000000000007</v>
      </c>
      <c r="N27" s="163">
        <f t="shared" si="1"/>
        <v>0.97666666666666657</v>
      </c>
      <c r="O27" s="169">
        <f t="shared" si="2"/>
        <v>0.95333333333333325</v>
      </c>
      <c r="P27" s="47"/>
      <c r="Q27" s="47"/>
    </row>
    <row r="28" spans="2:17" ht="15.75" customHeight="1" x14ac:dyDescent="0.25">
      <c r="B28" s="239"/>
      <c r="C28" s="21" t="s">
        <v>23</v>
      </c>
      <c r="D28" s="148">
        <v>0.92</v>
      </c>
      <c r="E28" s="135">
        <v>1</v>
      </c>
      <c r="F28" s="135">
        <v>0.67</v>
      </c>
      <c r="G28" s="71">
        <v>0.92</v>
      </c>
      <c r="H28" s="72">
        <v>1</v>
      </c>
      <c r="I28" s="74">
        <v>0.67</v>
      </c>
      <c r="J28" s="91">
        <v>0.92</v>
      </c>
      <c r="K28" s="92">
        <v>1</v>
      </c>
      <c r="L28" s="72">
        <v>0.67</v>
      </c>
      <c r="M28" s="10">
        <f t="shared" si="0"/>
        <v>0.94416666666666671</v>
      </c>
      <c r="N28" s="164">
        <f t="shared" si="1"/>
        <v>1</v>
      </c>
      <c r="O28" s="171">
        <f t="shared" si="2"/>
        <v>0.67</v>
      </c>
      <c r="P28" s="47"/>
      <c r="Q28" s="47"/>
    </row>
    <row r="29" spans="2:17" ht="15.75" customHeight="1" thickBot="1" x14ac:dyDescent="0.3">
      <c r="B29" s="240"/>
      <c r="C29" s="4" t="s">
        <v>24</v>
      </c>
      <c r="D29" s="150">
        <v>0.99249999999999994</v>
      </c>
      <c r="E29" s="136">
        <v>0.92</v>
      </c>
      <c r="F29" s="136">
        <v>0.52</v>
      </c>
      <c r="G29" s="77">
        <v>1.0074999999999998</v>
      </c>
      <c r="H29" s="78">
        <v>0.94000000000000006</v>
      </c>
      <c r="I29" s="78">
        <v>0.58000000000000007</v>
      </c>
      <c r="J29" s="93">
        <v>1.0074999999999998</v>
      </c>
      <c r="K29" s="95">
        <v>0.94000000000000006</v>
      </c>
      <c r="L29" s="157">
        <v>0.58000000000000007</v>
      </c>
      <c r="M29" s="11">
        <f t="shared" si="0"/>
        <v>0.88416666666666666</v>
      </c>
      <c r="N29" s="60">
        <f t="shared" si="1"/>
        <v>0.93333333333333346</v>
      </c>
      <c r="O29" s="169">
        <f t="shared" si="2"/>
        <v>0.56000000000000005</v>
      </c>
      <c r="P29" s="47"/>
      <c r="Q29" s="47"/>
    </row>
    <row r="30" spans="2:17" ht="15.75" customHeight="1" x14ac:dyDescent="0.25">
      <c r="B30" s="243" t="s">
        <v>33</v>
      </c>
      <c r="C30" s="17" t="s">
        <v>6</v>
      </c>
      <c r="D30" s="151">
        <v>0.63749999999999996</v>
      </c>
      <c r="E30" s="134">
        <v>0.97</v>
      </c>
      <c r="F30" s="134">
        <v>0.91749999999999998</v>
      </c>
      <c r="G30" s="69">
        <v>0.64</v>
      </c>
      <c r="H30" s="70">
        <v>0.97750000000000004</v>
      </c>
      <c r="I30" s="70">
        <v>0.9425</v>
      </c>
      <c r="J30" s="105">
        <v>0.64</v>
      </c>
      <c r="K30" s="70">
        <v>0.97750000000000004</v>
      </c>
      <c r="L30" s="70">
        <v>0.9425</v>
      </c>
      <c r="M30" s="161">
        <f t="shared" si="0"/>
        <v>0.81083333333333341</v>
      </c>
      <c r="N30" s="165">
        <f t="shared" si="1"/>
        <v>0.97499999999999998</v>
      </c>
      <c r="O30" s="170">
        <f t="shared" si="2"/>
        <v>0.93416666666666659</v>
      </c>
      <c r="P30" s="47"/>
      <c r="Q30" s="47"/>
    </row>
    <row r="31" spans="2:17" x14ac:dyDescent="0.25">
      <c r="B31" s="244"/>
      <c r="C31" s="17" t="s">
        <v>7</v>
      </c>
      <c r="D31" s="145">
        <v>1.1525000000000001</v>
      </c>
      <c r="E31" s="132">
        <v>0.89249999999999996</v>
      </c>
      <c r="F31" s="132">
        <v>0.13250000000000001</v>
      </c>
      <c r="G31" s="75">
        <v>1.3050000000000002</v>
      </c>
      <c r="H31" s="76">
        <v>0.96499999999999997</v>
      </c>
      <c r="I31" s="76">
        <v>0.15500000000000003</v>
      </c>
      <c r="J31" s="94">
        <v>1.3050000000000002</v>
      </c>
      <c r="K31" s="90">
        <v>0.96499999999999997</v>
      </c>
      <c r="L31" s="76">
        <v>0.15500000000000003</v>
      </c>
      <c r="M31" s="10">
        <f t="shared" si="0"/>
        <v>1.1891666666666667</v>
      </c>
      <c r="N31" s="164">
        <f t="shared" si="1"/>
        <v>0.9408333333333333</v>
      </c>
      <c r="O31" s="171">
        <f t="shared" si="2"/>
        <v>0.14750000000000002</v>
      </c>
      <c r="P31" s="47"/>
      <c r="Q31" s="47"/>
    </row>
    <row r="32" spans="2:17" ht="14.4" thickBot="1" x14ac:dyDescent="0.3">
      <c r="B32" s="245"/>
      <c r="C32" s="4" t="s">
        <v>8</v>
      </c>
      <c r="D32" s="146">
        <v>0.95750000000000002</v>
      </c>
      <c r="E32" s="137">
        <v>1</v>
      </c>
      <c r="F32" s="137">
        <v>0.98750000000000004</v>
      </c>
      <c r="G32" s="73">
        <v>0.99750000000000005</v>
      </c>
      <c r="H32" s="74">
        <v>1</v>
      </c>
      <c r="I32" s="78">
        <v>0.95250000000000001</v>
      </c>
      <c r="J32" s="11">
        <v>0.99750000000000005</v>
      </c>
      <c r="K32" s="64">
        <v>1</v>
      </c>
      <c r="L32" s="154">
        <v>0.95250000000000001</v>
      </c>
      <c r="M32" s="162">
        <f t="shared" si="0"/>
        <v>0.90611111111111109</v>
      </c>
      <c r="N32" s="60">
        <f t="shared" si="1"/>
        <v>1</v>
      </c>
      <c r="O32" s="169">
        <f t="shared" si="2"/>
        <v>0.96416666666666673</v>
      </c>
      <c r="P32" s="47"/>
      <c r="Q32" s="47"/>
    </row>
    <row r="33" spans="2:17" x14ac:dyDescent="0.25">
      <c r="B33" s="238" t="s">
        <v>34</v>
      </c>
      <c r="C33" s="14" t="s">
        <v>18</v>
      </c>
      <c r="D33" s="152">
        <v>0.72333333333333327</v>
      </c>
      <c r="E33" s="132">
        <v>1</v>
      </c>
      <c r="F33" s="132">
        <v>0.88666666666666671</v>
      </c>
      <c r="G33" s="69">
        <v>0.96</v>
      </c>
      <c r="H33" s="70">
        <v>0.98250000000000004</v>
      </c>
      <c r="I33" s="80">
        <v>0.73250000000000004</v>
      </c>
      <c r="J33" s="15">
        <v>0.96</v>
      </c>
      <c r="K33" s="52">
        <v>0.98250000000000004</v>
      </c>
      <c r="L33" s="61">
        <v>0.73250000000000004</v>
      </c>
      <c r="M33" s="16">
        <f t="shared" si="0"/>
        <v>0.9191666666666668</v>
      </c>
      <c r="N33" s="52">
        <f t="shared" si="1"/>
        <v>0.98833333333333329</v>
      </c>
      <c r="O33" s="168">
        <f t="shared" si="2"/>
        <v>0.78388888888888886</v>
      </c>
      <c r="P33" s="47"/>
      <c r="Q33" s="47"/>
    </row>
    <row r="34" spans="2:17" ht="14.4" thickBot="1" x14ac:dyDescent="0.3">
      <c r="B34" s="240"/>
      <c r="C34" s="4" t="s">
        <v>21</v>
      </c>
      <c r="D34" s="146">
        <v>0.83750000000000013</v>
      </c>
      <c r="E34" s="137">
        <v>0.995</v>
      </c>
      <c r="F34" s="130">
        <v>0.96750000000000003</v>
      </c>
      <c r="G34" s="73">
        <v>0.52750000000000008</v>
      </c>
      <c r="H34" s="74">
        <v>0.99249999999999994</v>
      </c>
      <c r="I34" s="74">
        <v>0.95250000000000001</v>
      </c>
      <c r="J34" s="11">
        <v>0.52750000000000008</v>
      </c>
      <c r="K34" s="64">
        <v>0.99249999999999994</v>
      </c>
      <c r="L34" s="154">
        <v>0.95250000000000001</v>
      </c>
      <c r="M34" s="162">
        <f t="shared" si="0"/>
        <v>0.5508333333333334</v>
      </c>
      <c r="N34" s="166">
        <f t="shared" si="1"/>
        <v>0.99333333333333318</v>
      </c>
      <c r="O34" s="172">
        <f t="shared" si="2"/>
        <v>0.95750000000000002</v>
      </c>
      <c r="P34" s="47"/>
      <c r="Q34" s="47"/>
    </row>
    <row r="35" spans="2:17" x14ac:dyDescent="0.25">
      <c r="B35" s="238" t="s">
        <v>35</v>
      </c>
      <c r="C35" s="18" t="s">
        <v>19</v>
      </c>
      <c r="D35" s="143">
        <v>0.59750000000000003</v>
      </c>
      <c r="E35" s="133">
        <v>0.84</v>
      </c>
      <c r="F35" s="133">
        <v>0.84</v>
      </c>
      <c r="G35" s="69">
        <v>0.62749999999999995</v>
      </c>
      <c r="H35" s="70">
        <v>0.84750000000000003</v>
      </c>
      <c r="I35" s="70">
        <v>0.82750000000000001</v>
      </c>
      <c r="J35" s="16">
        <v>0.62749999999999995</v>
      </c>
      <c r="K35" s="61">
        <v>0.84750000000000003</v>
      </c>
      <c r="L35" s="52">
        <v>0.82750000000000001</v>
      </c>
      <c r="M35" s="15">
        <f>AVERAGE(D36,G35,J35)</f>
        <v>0.89749999999999996</v>
      </c>
      <c r="N35" s="52">
        <f t="shared" si="1"/>
        <v>0.84500000000000008</v>
      </c>
      <c r="O35" s="170">
        <f t="shared" si="2"/>
        <v>0.83166666666666667</v>
      </c>
      <c r="P35" s="47"/>
      <c r="Q35" s="47"/>
    </row>
    <row r="36" spans="2:17" x14ac:dyDescent="0.25">
      <c r="B36" s="239"/>
      <c r="C36" s="3" t="s">
        <v>20</v>
      </c>
      <c r="D36" s="145">
        <v>1.4375</v>
      </c>
      <c r="E36" s="131">
        <v>0.91500000000000004</v>
      </c>
      <c r="F36" s="131">
        <v>0.17</v>
      </c>
      <c r="G36" s="71">
        <v>1.2249999999999999</v>
      </c>
      <c r="H36" s="72">
        <v>0.84250000000000003</v>
      </c>
      <c r="I36" s="72">
        <v>0.20500000000000002</v>
      </c>
      <c r="J36" s="10">
        <v>1.2249999999999999</v>
      </c>
      <c r="K36" s="63">
        <v>0.84250000000000003</v>
      </c>
      <c r="L36" s="64">
        <v>0.20500000000000002</v>
      </c>
      <c r="M36" s="160">
        <f>AVERAGE(D37,G36,J36)</f>
        <v>0.99666666666666659</v>
      </c>
      <c r="N36" s="163">
        <f t="shared" si="1"/>
        <v>0.8666666666666667</v>
      </c>
      <c r="O36" s="171">
        <f t="shared" si="2"/>
        <v>0.19333333333333336</v>
      </c>
      <c r="P36" s="47"/>
      <c r="Q36" s="47"/>
    </row>
    <row r="37" spans="2:17" ht="14.4" thickBot="1" x14ac:dyDescent="0.3">
      <c r="B37" s="241"/>
      <c r="C37" s="6" t="s">
        <v>17</v>
      </c>
      <c r="D37" s="153">
        <v>0.54</v>
      </c>
      <c r="E37" s="138">
        <v>0.95750000000000002</v>
      </c>
      <c r="F37" s="138">
        <v>0.95750000000000002</v>
      </c>
      <c r="G37" s="112">
        <v>0.65</v>
      </c>
      <c r="H37" s="113">
        <v>0.93</v>
      </c>
      <c r="I37" s="113">
        <v>0.89249999999999996</v>
      </c>
      <c r="J37" s="13">
        <v>0.65</v>
      </c>
      <c r="K37" s="114">
        <v>0.93</v>
      </c>
      <c r="L37" s="158">
        <v>0.89249999999999996</v>
      </c>
      <c r="M37" s="13">
        <f>AVERAGE(D37,G37,J37)</f>
        <v>0.61333333333333329</v>
      </c>
      <c r="N37" s="114">
        <f t="shared" si="1"/>
        <v>0.93916666666666682</v>
      </c>
      <c r="O37" s="174">
        <f t="shared" si="2"/>
        <v>0.91416666666666668</v>
      </c>
      <c r="P37" s="47"/>
      <c r="Q37" s="47"/>
    </row>
    <row r="38" spans="2:17" ht="9.9" customHeight="1" thickTop="1" x14ac:dyDescent="0.25">
      <c r="G38" s="44"/>
      <c r="J38" s="7"/>
      <c r="K38" s="7"/>
      <c r="L38" s="7"/>
      <c r="M38" s="111"/>
      <c r="N38" s="111"/>
      <c r="O38" s="175"/>
    </row>
    <row r="39" spans="2:17" ht="15.6" x14ac:dyDescent="0.3">
      <c r="B39" s="177"/>
      <c r="C39" s="178"/>
      <c r="D39" s="179"/>
      <c r="E39" s="179"/>
      <c r="F39" s="179"/>
      <c r="G39" s="180"/>
      <c r="H39" s="180"/>
      <c r="I39" s="180"/>
      <c r="J39" s="181"/>
      <c r="K39" s="48"/>
      <c r="L39" s="48"/>
      <c r="M39" s="22"/>
      <c r="N39" s="48"/>
    </row>
    <row r="40" spans="2:17" ht="18.75" customHeight="1" x14ac:dyDescent="0.3">
      <c r="B40" s="242"/>
      <c r="C40" s="242"/>
      <c r="D40" s="179"/>
      <c r="E40" s="179"/>
      <c r="F40" s="179"/>
      <c r="G40" s="180"/>
      <c r="H40" s="180"/>
      <c r="I40" s="180"/>
      <c r="J40" s="180"/>
    </row>
    <row r="41" spans="2:17" ht="13.5" customHeight="1" x14ac:dyDescent="0.3">
      <c r="B41" s="236"/>
      <c r="C41" s="236"/>
      <c r="D41" s="176"/>
      <c r="E41" s="176"/>
      <c r="F41" s="176"/>
      <c r="G41" s="176"/>
      <c r="H41" s="176"/>
      <c r="I41" s="176"/>
      <c r="J41" s="176"/>
      <c r="K41" s="40"/>
      <c r="L41" s="124"/>
      <c r="N41" s="44"/>
    </row>
    <row r="42" spans="2:17" ht="15.6" x14ac:dyDescent="0.3">
      <c r="B42" s="180"/>
      <c r="C42" s="176"/>
      <c r="D42" s="176"/>
      <c r="E42" s="176"/>
      <c r="F42" s="176"/>
      <c r="G42" s="176"/>
      <c r="H42" s="176"/>
      <c r="I42" s="176"/>
      <c r="J42" s="176"/>
      <c r="K42" s="40"/>
      <c r="L42" s="124"/>
    </row>
    <row r="43" spans="2:17" ht="15.6" x14ac:dyDescent="0.3">
      <c r="C43" s="237"/>
      <c r="D43" s="237"/>
      <c r="E43" s="237"/>
      <c r="F43" s="237"/>
      <c r="G43" s="237"/>
      <c r="H43" s="237"/>
      <c r="I43" s="237"/>
      <c r="J43" s="237"/>
      <c r="K43" s="40"/>
      <c r="L43" s="124"/>
    </row>
    <row r="45" spans="2:17" ht="6.6" customHeight="1" x14ac:dyDescent="0.25"/>
    <row r="46" spans="2:17" hidden="1" x14ac:dyDescent="0.25"/>
  </sheetData>
  <mergeCells count="25">
    <mergeCell ref="G11:I11"/>
    <mergeCell ref="J11:L11"/>
    <mergeCell ref="A9:N9"/>
    <mergeCell ref="A2:N2"/>
    <mergeCell ref="A3:N3"/>
    <mergeCell ref="A4:N4"/>
    <mergeCell ref="A5:N5"/>
    <mergeCell ref="A7:N7"/>
    <mergeCell ref="D10:L10"/>
    <mergeCell ref="O10:O12"/>
    <mergeCell ref="B41:C41"/>
    <mergeCell ref="C43:J43"/>
    <mergeCell ref="B15:B18"/>
    <mergeCell ref="B19:B22"/>
    <mergeCell ref="B23:B25"/>
    <mergeCell ref="B35:B37"/>
    <mergeCell ref="B26:B29"/>
    <mergeCell ref="B33:B34"/>
    <mergeCell ref="B40:C40"/>
    <mergeCell ref="B30:B32"/>
    <mergeCell ref="N10:N12"/>
    <mergeCell ref="B10:B12"/>
    <mergeCell ref="C10:C12"/>
    <mergeCell ref="M10:M12"/>
    <mergeCell ref="D11:F11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5"/>
  <sheetViews>
    <sheetView showGridLines="0" topLeftCell="B1" zoomScale="80" zoomScaleNormal="80" workbookViewId="0">
      <selection activeCell="P6" sqref="P6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9.33203125" customWidth="1"/>
    <col min="5" max="5" width="11.109375" customWidth="1"/>
    <col min="6" max="6" width="13.5546875" customWidth="1"/>
    <col min="7" max="7" width="9.5546875" customWidth="1"/>
    <col min="8" max="8" width="10.109375" customWidth="1"/>
    <col min="9" max="9" width="15.109375" customWidth="1"/>
    <col min="10" max="10" width="8.6640625" customWidth="1"/>
    <col min="11" max="11" width="9.109375" customWidth="1"/>
    <col min="12" max="12" width="15.109375" customWidth="1"/>
    <col min="13" max="14" width="15.6640625" customWidth="1"/>
    <col min="15" max="16" width="14.44140625" customWidth="1"/>
  </cols>
  <sheetData>
    <row r="1" spans="2:15" ht="15.6" x14ac:dyDescent="0.3"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2:15" ht="15.6" x14ac:dyDescent="0.3">
      <c r="B2" s="237" t="s">
        <v>37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2:15" ht="15.6" x14ac:dyDescent="0.3">
      <c r="B3" s="237" t="s">
        <v>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2:15" ht="15.6" x14ac:dyDescent="0.3">
      <c r="B4" s="237" t="s">
        <v>65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5" ht="15.6" x14ac:dyDescent="0.3">
      <c r="B5" s="237" t="s">
        <v>66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5" ht="9.9" customHeight="1" x14ac:dyDescent="0.3">
      <c r="B6" s="23"/>
      <c r="C6" s="23"/>
      <c r="D6" s="23"/>
      <c r="E6" s="40"/>
      <c r="F6" s="124"/>
      <c r="G6" s="23"/>
      <c r="H6" s="40"/>
      <c r="I6" s="124"/>
      <c r="J6" s="40"/>
      <c r="K6" s="23"/>
      <c r="L6" s="124"/>
      <c r="M6" s="40"/>
      <c r="N6" s="23"/>
    </row>
    <row r="7" spans="2:15" ht="15.6" x14ac:dyDescent="0.3"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</row>
    <row r="8" spans="2:15" ht="9.9" customHeight="1" x14ac:dyDescent="0.3">
      <c r="B8" s="23"/>
      <c r="C8" s="23"/>
      <c r="D8" s="23"/>
      <c r="E8" s="40"/>
      <c r="F8" s="124"/>
      <c r="G8" s="23"/>
      <c r="H8" s="40"/>
      <c r="I8" s="124"/>
      <c r="J8" s="40"/>
      <c r="K8" s="23"/>
      <c r="L8" s="124"/>
      <c r="M8" s="40"/>
      <c r="N8" s="23"/>
    </row>
    <row r="9" spans="2:15" ht="15.6" x14ac:dyDescent="0.3">
      <c r="B9" s="237" t="s">
        <v>58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</row>
    <row r="10" spans="2:15" ht="9" customHeight="1" thickBot="1" x14ac:dyDescent="0.35">
      <c r="B10" s="23"/>
      <c r="C10" s="23"/>
      <c r="D10" s="23"/>
      <c r="E10" s="40"/>
      <c r="F10" s="124"/>
      <c r="G10" s="23"/>
      <c r="H10" s="40"/>
      <c r="I10" s="124"/>
      <c r="J10" s="40"/>
      <c r="K10" s="23"/>
      <c r="L10" s="124"/>
      <c r="M10" s="40"/>
      <c r="N10" s="23"/>
      <c r="O10" s="192"/>
    </row>
    <row r="11" spans="2:15" s="1" customFormat="1" ht="14.25" customHeight="1" thickTop="1" thickBot="1" x14ac:dyDescent="0.3">
      <c r="B11" s="249" t="s">
        <v>27</v>
      </c>
      <c r="C11" s="251" t="s">
        <v>2</v>
      </c>
      <c r="D11" s="276" t="s">
        <v>26</v>
      </c>
      <c r="E11" s="277"/>
      <c r="F11" s="277"/>
      <c r="G11" s="277"/>
      <c r="H11" s="277"/>
      <c r="I11" s="277"/>
      <c r="J11" s="277"/>
      <c r="K11" s="277"/>
      <c r="L11" s="278"/>
      <c r="M11" s="270" t="s">
        <v>25</v>
      </c>
      <c r="N11" s="273" t="s">
        <v>53</v>
      </c>
      <c r="O11" s="264" t="s">
        <v>61</v>
      </c>
    </row>
    <row r="12" spans="2:15" s="1" customFormat="1" thickBot="1" x14ac:dyDescent="0.3">
      <c r="B12" s="250"/>
      <c r="C12" s="252"/>
      <c r="D12" s="256" t="s">
        <v>62</v>
      </c>
      <c r="E12" s="257"/>
      <c r="F12" s="258"/>
      <c r="G12" s="256" t="s">
        <v>63</v>
      </c>
      <c r="H12" s="257"/>
      <c r="I12" s="258"/>
      <c r="J12" s="256" t="s">
        <v>64</v>
      </c>
      <c r="K12" s="257"/>
      <c r="L12" s="258"/>
      <c r="M12" s="271"/>
      <c r="N12" s="274"/>
      <c r="O12" s="265"/>
    </row>
    <row r="13" spans="2:15" s="1" customFormat="1" ht="30.75" customHeight="1" thickBot="1" x14ac:dyDescent="0.3">
      <c r="B13" s="250"/>
      <c r="C13" s="252"/>
      <c r="D13" s="43" t="s">
        <v>51</v>
      </c>
      <c r="E13" s="42" t="s">
        <v>50</v>
      </c>
      <c r="F13" s="43" t="s">
        <v>59</v>
      </c>
      <c r="G13" s="43" t="s">
        <v>51</v>
      </c>
      <c r="H13" s="42" t="s">
        <v>50</v>
      </c>
      <c r="I13" s="43" t="s">
        <v>59</v>
      </c>
      <c r="J13" s="189" t="s">
        <v>52</v>
      </c>
      <c r="K13" s="190" t="s">
        <v>50</v>
      </c>
      <c r="L13" s="126" t="s">
        <v>59</v>
      </c>
      <c r="M13" s="272"/>
      <c r="N13" s="275"/>
      <c r="O13" s="266"/>
    </row>
    <row r="14" spans="2:15" s="1" customFormat="1" ht="15" thickTop="1" thickBot="1" x14ac:dyDescent="0.3">
      <c r="B14" s="98" t="s">
        <v>56</v>
      </c>
      <c r="C14" s="116" t="s">
        <v>55</v>
      </c>
      <c r="D14" s="213">
        <v>0.90749999999999997</v>
      </c>
      <c r="E14" s="211">
        <v>1</v>
      </c>
      <c r="F14" s="211">
        <v>0.97499999999999998</v>
      </c>
      <c r="G14" s="67" t="s">
        <v>67</v>
      </c>
      <c r="H14" s="68" t="s">
        <v>67</v>
      </c>
      <c r="I14" s="68" t="s">
        <v>67</v>
      </c>
      <c r="J14" s="39" t="s">
        <v>67</v>
      </c>
      <c r="K14" s="55" t="s">
        <v>67</v>
      </c>
      <c r="L14" s="55" t="s">
        <v>67</v>
      </c>
      <c r="M14" s="203">
        <f>AVERAGE(D14,G14,J14)</f>
        <v>0.90749999999999997</v>
      </c>
      <c r="N14" s="193">
        <f>AVERAGE(E14,H14,K14)</f>
        <v>1</v>
      </c>
      <c r="O14" s="222">
        <f>AVERAGE(F14,I14,L14)</f>
        <v>0.97499999999999998</v>
      </c>
    </row>
    <row r="15" spans="2:15" s="1" customFormat="1" thickBot="1" x14ac:dyDescent="0.3">
      <c r="B15" s="99" t="s">
        <v>38</v>
      </c>
      <c r="C15" s="115" t="s">
        <v>10</v>
      </c>
      <c r="D15" s="214">
        <v>0.65</v>
      </c>
      <c r="E15" s="140">
        <v>0.78749999999999998</v>
      </c>
      <c r="F15" s="140">
        <v>0.625</v>
      </c>
      <c r="G15" s="117">
        <v>0.72499999999999998</v>
      </c>
      <c r="H15" s="118">
        <v>0.89</v>
      </c>
      <c r="I15" s="118">
        <v>0.66999999999999993</v>
      </c>
      <c r="J15" s="119">
        <v>0.72499999999999998</v>
      </c>
      <c r="K15" s="120">
        <v>0.89</v>
      </c>
      <c r="L15" s="88">
        <v>0.66999999999999993</v>
      </c>
      <c r="M15" s="204">
        <f t="shared" ref="M15:M38" si="0">AVERAGE(D15,G15,J15)</f>
        <v>0.70000000000000007</v>
      </c>
      <c r="N15" s="194">
        <f t="shared" ref="N15:N38" si="1">AVERAGE(E15,H15,K15)</f>
        <v>0.85583333333333333</v>
      </c>
      <c r="O15" s="223">
        <f t="shared" ref="O15:O38" si="2">AVERAGE(F15,I15,L15)</f>
        <v>0.65499999999999992</v>
      </c>
    </row>
    <row r="16" spans="2:15" s="1" customFormat="1" ht="13.8" x14ac:dyDescent="0.25">
      <c r="B16" s="267" t="s">
        <v>39</v>
      </c>
      <c r="C16" s="24" t="s">
        <v>9</v>
      </c>
      <c r="D16" s="215">
        <v>1.075</v>
      </c>
      <c r="E16" s="129">
        <v>0.995</v>
      </c>
      <c r="F16" s="129">
        <v>0.751</v>
      </c>
      <c r="G16" s="69">
        <v>0.93333333333333324</v>
      </c>
      <c r="H16" s="70">
        <v>1</v>
      </c>
      <c r="I16" s="70">
        <v>0.82333333333333336</v>
      </c>
      <c r="J16" s="25">
        <v>0.93333333333333324</v>
      </c>
      <c r="K16" s="56">
        <v>1</v>
      </c>
      <c r="L16" s="186">
        <v>0.82333333333333336</v>
      </c>
      <c r="M16" s="205">
        <f t="shared" si="0"/>
        <v>0.98055555555555551</v>
      </c>
      <c r="N16" s="195">
        <f t="shared" si="1"/>
        <v>0.99833333333333341</v>
      </c>
      <c r="O16" s="224">
        <f t="shared" si="2"/>
        <v>0.79922222222222228</v>
      </c>
    </row>
    <row r="17" spans="2:15" s="1" customFormat="1" ht="13.8" x14ac:dyDescent="0.25">
      <c r="B17" s="268"/>
      <c r="C17" s="26" t="s">
        <v>11</v>
      </c>
      <c r="D17" s="216">
        <v>0.82499999999999996</v>
      </c>
      <c r="E17" s="131">
        <v>1</v>
      </c>
      <c r="F17" s="131">
        <v>0.98250000000000004</v>
      </c>
      <c r="G17" s="71">
        <v>0.875</v>
      </c>
      <c r="H17" s="72">
        <v>1</v>
      </c>
      <c r="I17" s="72">
        <v>1</v>
      </c>
      <c r="J17" s="27">
        <v>0.875</v>
      </c>
      <c r="K17" s="57">
        <v>1</v>
      </c>
      <c r="L17" s="58">
        <v>1</v>
      </c>
      <c r="M17" s="206">
        <f t="shared" si="0"/>
        <v>0.85833333333333339</v>
      </c>
      <c r="N17" s="196">
        <f t="shared" si="1"/>
        <v>1</v>
      </c>
      <c r="O17" s="222">
        <f t="shared" si="2"/>
        <v>0.99416666666666664</v>
      </c>
    </row>
    <row r="18" spans="2:15" s="1" customFormat="1" ht="13.8" x14ac:dyDescent="0.25">
      <c r="B18" s="268"/>
      <c r="C18" s="26" t="s">
        <v>12</v>
      </c>
      <c r="D18" s="216">
        <v>1.2125000000000001</v>
      </c>
      <c r="E18" s="131">
        <v>0.98499999999999999</v>
      </c>
      <c r="F18" s="131">
        <v>0.45000000000000007</v>
      </c>
      <c r="G18" s="71">
        <v>1.075</v>
      </c>
      <c r="H18" s="72">
        <v>0.96500000000000008</v>
      </c>
      <c r="I18" s="72">
        <v>0.72500000000000009</v>
      </c>
      <c r="J18" s="27">
        <v>1.075</v>
      </c>
      <c r="K18" s="57">
        <v>0.96500000000000008</v>
      </c>
      <c r="L18" s="57">
        <v>0.72500000000000009</v>
      </c>
      <c r="M18" s="207">
        <f t="shared" si="0"/>
        <v>1.1208333333333333</v>
      </c>
      <c r="N18" s="197">
        <f t="shared" si="1"/>
        <v>0.97166666666666668</v>
      </c>
      <c r="O18" s="225">
        <f t="shared" si="2"/>
        <v>0.63333333333333341</v>
      </c>
    </row>
    <row r="19" spans="2:15" s="1" customFormat="1" thickBot="1" x14ac:dyDescent="0.3">
      <c r="B19" s="269"/>
      <c r="C19" s="28" t="s">
        <v>13</v>
      </c>
      <c r="D19" s="217">
        <v>1.0750000000000002</v>
      </c>
      <c r="E19" s="130">
        <v>0.98750000000000004</v>
      </c>
      <c r="F19" s="130">
        <v>0.65</v>
      </c>
      <c r="G19" s="73">
        <v>1.2175</v>
      </c>
      <c r="H19" s="74">
        <v>0.96000000000000008</v>
      </c>
      <c r="I19" s="74">
        <v>0.1925</v>
      </c>
      <c r="J19" s="29">
        <v>1.2175</v>
      </c>
      <c r="K19" s="58">
        <v>0.96000000000000008</v>
      </c>
      <c r="L19" s="88">
        <v>0.1925</v>
      </c>
      <c r="M19" s="204">
        <f t="shared" si="0"/>
        <v>1.1700000000000002</v>
      </c>
      <c r="N19" s="198">
        <f t="shared" si="1"/>
        <v>0.96916666666666673</v>
      </c>
      <c r="O19" s="226">
        <f t="shared" si="2"/>
        <v>0.34500000000000003</v>
      </c>
    </row>
    <row r="20" spans="2:15" s="1" customFormat="1" ht="13.8" x14ac:dyDescent="0.25">
      <c r="B20" s="267" t="s">
        <v>40</v>
      </c>
      <c r="C20" s="24" t="s">
        <v>3</v>
      </c>
      <c r="D20" s="215">
        <v>1.0225</v>
      </c>
      <c r="E20" s="129">
        <v>1</v>
      </c>
      <c r="F20" s="129">
        <v>0.65249999999999997</v>
      </c>
      <c r="G20" s="69">
        <v>1.0575000000000001</v>
      </c>
      <c r="H20" s="70">
        <v>1</v>
      </c>
      <c r="I20" s="70">
        <v>0.625</v>
      </c>
      <c r="J20" s="25">
        <v>1.0575000000000001</v>
      </c>
      <c r="K20" s="56">
        <v>1</v>
      </c>
      <c r="L20" s="56">
        <v>0.625</v>
      </c>
      <c r="M20" s="208">
        <f t="shared" si="0"/>
        <v>1.0458333333333334</v>
      </c>
      <c r="N20" s="199">
        <f t="shared" si="1"/>
        <v>1</v>
      </c>
      <c r="O20" s="222">
        <f t="shared" si="2"/>
        <v>0.63416666666666666</v>
      </c>
    </row>
    <row r="21" spans="2:15" s="1" customFormat="1" ht="13.8" x14ac:dyDescent="0.25">
      <c r="B21" s="268"/>
      <c r="C21" s="26" t="s">
        <v>49</v>
      </c>
      <c r="D21" s="218">
        <v>0.73666666666666669</v>
      </c>
      <c r="E21" s="212">
        <v>0.96666666666666667</v>
      </c>
      <c r="F21" s="212">
        <v>0.88</v>
      </c>
      <c r="G21" s="75">
        <v>0</v>
      </c>
      <c r="H21" s="76">
        <v>0</v>
      </c>
      <c r="I21" s="76">
        <v>0</v>
      </c>
      <c r="J21" s="38">
        <v>0</v>
      </c>
      <c r="K21" s="59">
        <v>0</v>
      </c>
      <c r="L21" s="88">
        <v>0</v>
      </c>
      <c r="M21" s="204">
        <f t="shared" si="0"/>
        <v>0.24555555555555555</v>
      </c>
      <c r="N21" s="195">
        <f t="shared" si="1"/>
        <v>0.32222222222222224</v>
      </c>
      <c r="O21" s="225">
        <f t="shared" si="2"/>
        <v>0.29333333333333333</v>
      </c>
    </row>
    <row r="22" spans="2:15" s="1" customFormat="1" ht="13.8" x14ac:dyDescent="0.25">
      <c r="B22" s="268"/>
      <c r="C22" s="26" t="s">
        <v>4</v>
      </c>
      <c r="D22" s="216">
        <v>1.1399999999999999</v>
      </c>
      <c r="E22" s="131">
        <v>0.98999999999999988</v>
      </c>
      <c r="F22" s="131">
        <v>0.40333333333333332</v>
      </c>
      <c r="G22" s="71" t="s">
        <v>67</v>
      </c>
      <c r="H22" s="72" t="s">
        <v>67</v>
      </c>
      <c r="I22" s="72" t="s">
        <v>67</v>
      </c>
      <c r="J22" s="27" t="s">
        <v>67</v>
      </c>
      <c r="K22" s="57" t="s">
        <v>67</v>
      </c>
      <c r="L22" s="58" t="s">
        <v>67</v>
      </c>
      <c r="M22" s="206">
        <f t="shared" si="0"/>
        <v>1.1399999999999999</v>
      </c>
      <c r="N22" s="196">
        <f t="shared" si="1"/>
        <v>0.98999999999999988</v>
      </c>
      <c r="O22" s="225">
        <f t="shared" si="2"/>
        <v>0.40333333333333332</v>
      </c>
    </row>
    <row r="23" spans="2:15" s="1" customFormat="1" thickBot="1" x14ac:dyDescent="0.3">
      <c r="B23" s="269"/>
      <c r="C23" s="28" t="s">
        <v>5</v>
      </c>
      <c r="D23" s="217">
        <v>0.64999999999999991</v>
      </c>
      <c r="E23" s="130">
        <v>1</v>
      </c>
      <c r="F23" s="130">
        <v>1</v>
      </c>
      <c r="G23" s="73" t="s">
        <v>67</v>
      </c>
      <c r="H23" s="74" t="s">
        <v>67</v>
      </c>
      <c r="I23" s="74" t="s">
        <v>67</v>
      </c>
      <c r="J23" s="29" t="s">
        <v>67</v>
      </c>
      <c r="K23" s="58" t="s">
        <v>67</v>
      </c>
      <c r="L23" s="58" t="s">
        <v>67</v>
      </c>
      <c r="M23" s="209">
        <f t="shared" si="0"/>
        <v>0.64999999999999991</v>
      </c>
      <c r="N23" s="200">
        <f t="shared" si="1"/>
        <v>1</v>
      </c>
      <c r="O23" s="226">
        <f t="shared" si="2"/>
        <v>1</v>
      </c>
    </row>
    <row r="24" spans="2:15" s="1" customFormat="1" ht="13.8" x14ac:dyDescent="0.25">
      <c r="B24" s="267" t="s">
        <v>41</v>
      </c>
      <c r="C24" s="24" t="s">
        <v>14</v>
      </c>
      <c r="D24" s="215">
        <v>0.745</v>
      </c>
      <c r="E24" s="129">
        <v>0.99500000000000011</v>
      </c>
      <c r="F24" s="129">
        <v>0.98499999999999999</v>
      </c>
      <c r="G24" s="69">
        <v>0.77249999999999996</v>
      </c>
      <c r="H24" s="70">
        <v>0.99</v>
      </c>
      <c r="I24" s="70">
        <v>0.94499999999999995</v>
      </c>
      <c r="J24" s="25">
        <v>0.77249999999999996</v>
      </c>
      <c r="K24" s="56">
        <v>0.99</v>
      </c>
      <c r="L24" s="56">
        <v>0.94499999999999995</v>
      </c>
      <c r="M24" s="208">
        <f t="shared" si="0"/>
        <v>0.76333333333333331</v>
      </c>
      <c r="N24" s="199">
        <f t="shared" si="1"/>
        <v>0.9916666666666667</v>
      </c>
      <c r="O24" s="227">
        <f t="shared" si="2"/>
        <v>0.95833333333333337</v>
      </c>
    </row>
    <row r="25" spans="2:15" s="1" customFormat="1" ht="13.8" x14ac:dyDescent="0.25">
      <c r="B25" s="268"/>
      <c r="C25" s="26" t="s">
        <v>15</v>
      </c>
      <c r="D25" s="216">
        <v>1.3049999999999999</v>
      </c>
      <c r="E25" s="131">
        <v>1</v>
      </c>
      <c r="F25" s="131">
        <v>0.12000000000000001</v>
      </c>
      <c r="G25" s="71">
        <v>1.3025000000000002</v>
      </c>
      <c r="H25" s="72">
        <v>1</v>
      </c>
      <c r="I25" s="72">
        <v>0.18</v>
      </c>
      <c r="J25" s="27">
        <v>1.3025000000000002</v>
      </c>
      <c r="K25" s="57">
        <v>1</v>
      </c>
      <c r="L25" s="57">
        <v>0.18</v>
      </c>
      <c r="M25" s="207">
        <f t="shared" si="0"/>
        <v>1.3033333333333335</v>
      </c>
      <c r="N25" s="197">
        <f t="shared" si="1"/>
        <v>1</v>
      </c>
      <c r="O25" s="225">
        <f t="shared" si="2"/>
        <v>0.16</v>
      </c>
    </row>
    <row r="26" spans="2:15" s="1" customFormat="1" thickBot="1" x14ac:dyDescent="0.3">
      <c r="B26" s="269"/>
      <c r="C26" s="28" t="s">
        <v>16</v>
      </c>
      <c r="D26" s="219">
        <v>0.5774999999999999</v>
      </c>
      <c r="E26" s="135">
        <v>0.64250000000000007</v>
      </c>
      <c r="F26" s="135">
        <v>0.64250000000000007</v>
      </c>
      <c r="G26" s="71">
        <v>0.86249999999999993</v>
      </c>
      <c r="H26" s="72">
        <v>0.92</v>
      </c>
      <c r="I26" s="72">
        <v>0.91500000000000004</v>
      </c>
      <c r="J26" s="71">
        <v>0.86249999999999993</v>
      </c>
      <c r="K26" s="96">
        <v>0.92</v>
      </c>
      <c r="L26" s="187">
        <v>0.91500000000000004</v>
      </c>
      <c r="M26" s="204">
        <f t="shared" si="0"/>
        <v>0.76749999999999996</v>
      </c>
      <c r="N26" s="195">
        <f t="shared" si="1"/>
        <v>0.82750000000000001</v>
      </c>
      <c r="O26" s="222">
        <f t="shared" si="2"/>
        <v>0.82416666666666671</v>
      </c>
    </row>
    <row r="27" spans="2:15" s="1" customFormat="1" ht="13.8" x14ac:dyDescent="0.25">
      <c r="B27" s="267" t="s">
        <v>42</v>
      </c>
      <c r="C27" s="24" t="s">
        <v>22</v>
      </c>
      <c r="D27" s="220">
        <v>1.1500000000000001</v>
      </c>
      <c r="E27" s="134">
        <v>0.99333333333333329</v>
      </c>
      <c r="F27" s="134">
        <v>0.56666666666666665</v>
      </c>
      <c r="G27" s="69">
        <v>0.995</v>
      </c>
      <c r="H27" s="70">
        <v>0.95750000000000002</v>
      </c>
      <c r="I27" s="70">
        <v>0.71250000000000002</v>
      </c>
      <c r="J27" s="69">
        <v>0.995</v>
      </c>
      <c r="K27" s="97">
        <v>0.95750000000000002</v>
      </c>
      <c r="L27" s="188">
        <v>0.71250000000000002</v>
      </c>
      <c r="M27" s="205">
        <f t="shared" si="0"/>
        <v>1.0466666666666666</v>
      </c>
      <c r="N27" s="201">
        <f t="shared" si="1"/>
        <v>0.96944444444444444</v>
      </c>
      <c r="O27" s="227">
        <f t="shared" si="2"/>
        <v>0.66388888888888886</v>
      </c>
    </row>
    <row r="28" spans="2:15" s="1" customFormat="1" ht="13.8" x14ac:dyDescent="0.25">
      <c r="B28" s="268"/>
      <c r="C28" s="26" t="s">
        <v>36</v>
      </c>
      <c r="D28" s="219">
        <v>0.96</v>
      </c>
      <c r="E28" s="135">
        <v>1</v>
      </c>
      <c r="F28" s="135">
        <v>0.93</v>
      </c>
      <c r="G28" s="71">
        <v>0.96499999999999997</v>
      </c>
      <c r="H28" s="72">
        <v>0.96499999999999997</v>
      </c>
      <c r="I28" s="72">
        <v>0.96499999999999997</v>
      </c>
      <c r="J28" s="71">
        <v>0.96499999999999997</v>
      </c>
      <c r="K28" s="57">
        <v>0.96499999999999997</v>
      </c>
      <c r="L28" s="57">
        <v>0.96499999999999997</v>
      </c>
      <c r="M28" s="207">
        <f t="shared" si="0"/>
        <v>0.96333333333333326</v>
      </c>
      <c r="N28" s="196">
        <f t="shared" si="1"/>
        <v>0.97666666666666657</v>
      </c>
      <c r="O28" s="225">
        <f t="shared" si="2"/>
        <v>0.95333333333333325</v>
      </c>
    </row>
    <row r="29" spans="2:15" s="1" customFormat="1" ht="13.8" x14ac:dyDescent="0.25">
      <c r="B29" s="268"/>
      <c r="C29" s="26" t="s">
        <v>23</v>
      </c>
      <c r="D29" s="219">
        <v>0.92</v>
      </c>
      <c r="E29" s="135">
        <v>1</v>
      </c>
      <c r="F29" s="135">
        <v>0.67</v>
      </c>
      <c r="G29" s="71">
        <v>0.92</v>
      </c>
      <c r="H29" s="72">
        <v>1</v>
      </c>
      <c r="I29" s="72">
        <v>0.67</v>
      </c>
      <c r="J29" s="71">
        <v>0.92</v>
      </c>
      <c r="K29" s="96">
        <v>1</v>
      </c>
      <c r="L29" s="187">
        <v>0.67</v>
      </c>
      <c r="M29" s="204">
        <f t="shared" si="0"/>
        <v>0.92</v>
      </c>
      <c r="N29" s="196">
        <f t="shared" si="1"/>
        <v>1</v>
      </c>
      <c r="O29" s="228">
        <f t="shared" si="2"/>
        <v>0.67</v>
      </c>
    </row>
    <row r="30" spans="2:15" s="1" customFormat="1" thickBot="1" x14ac:dyDescent="0.3">
      <c r="B30" s="269"/>
      <c r="C30" s="106" t="s">
        <v>24</v>
      </c>
      <c r="D30" s="221">
        <v>0.99249999999999994</v>
      </c>
      <c r="E30" s="136">
        <v>0.92</v>
      </c>
      <c r="F30" s="136">
        <v>0.52</v>
      </c>
      <c r="G30" s="77">
        <v>1.0074999999999998</v>
      </c>
      <c r="H30" s="78">
        <v>0.94000000000000006</v>
      </c>
      <c r="I30" s="78">
        <v>0.58000000000000007</v>
      </c>
      <c r="J30" s="77">
        <v>1.0074999999999998</v>
      </c>
      <c r="K30" s="107">
        <v>0.94000000000000006</v>
      </c>
      <c r="L30" s="107">
        <v>0.58000000000000007</v>
      </c>
      <c r="M30" s="209">
        <f t="shared" si="0"/>
        <v>1.0024999999999997</v>
      </c>
      <c r="N30" s="200">
        <f t="shared" si="1"/>
        <v>0.93333333333333346</v>
      </c>
      <c r="O30" s="229">
        <f t="shared" si="2"/>
        <v>0.56000000000000005</v>
      </c>
    </row>
    <row r="31" spans="2:15" s="1" customFormat="1" ht="13.8" x14ac:dyDescent="0.25">
      <c r="B31" s="284" t="s">
        <v>43</v>
      </c>
      <c r="C31" s="108" t="s">
        <v>6</v>
      </c>
      <c r="D31" s="220">
        <v>0.63749999999999996</v>
      </c>
      <c r="E31" s="134">
        <v>0.97</v>
      </c>
      <c r="F31" s="134">
        <v>0.91749999999999998</v>
      </c>
      <c r="G31" s="69">
        <v>0.64</v>
      </c>
      <c r="H31" s="70">
        <v>0.97750000000000004</v>
      </c>
      <c r="I31" s="70">
        <v>0.9425</v>
      </c>
      <c r="J31" s="79">
        <v>0.64</v>
      </c>
      <c r="K31" s="97">
        <v>0.97750000000000004</v>
      </c>
      <c r="L31" s="97">
        <v>0.9425</v>
      </c>
      <c r="M31" s="208">
        <f t="shared" si="0"/>
        <v>0.63916666666666666</v>
      </c>
      <c r="N31" s="199">
        <f t="shared" si="1"/>
        <v>0.97499999999999998</v>
      </c>
      <c r="O31" s="222">
        <f t="shared" si="2"/>
        <v>0.93416666666666659</v>
      </c>
    </row>
    <row r="32" spans="2:15" s="1" customFormat="1" ht="13.8" x14ac:dyDescent="0.25">
      <c r="B32" s="285"/>
      <c r="C32" s="26" t="s">
        <v>7</v>
      </c>
      <c r="D32" s="218">
        <v>1.1525000000000001</v>
      </c>
      <c r="E32" s="212">
        <v>0.89249999999999996</v>
      </c>
      <c r="F32" s="212">
        <v>0.13250000000000001</v>
      </c>
      <c r="G32" s="75">
        <v>1.3050000000000002</v>
      </c>
      <c r="H32" s="76">
        <v>0.96499999999999997</v>
      </c>
      <c r="I32" s="76">
        <v>0.15500000000000003</v>
      </c>
      <c r="J32" s="71">
        <v>1.3050000000000002</v>
      </c>
      <c r="K32" s="96">
        <v>0.96499999999999997</v>
      </c>
      <c r="L32" s="187">
        <v>0.15500000000000003</v>
      </c>
      <c r="M32" s="204">
        <f t="shared" si="0"/>
        <v>1.2541666666666669</v>
      </c>
      <c r="N32" s="197">
        <f t="shared" si="1"/>
        <v>0.9408333333333333</v>
      </c>
      <c r="O32" s="225">
        <f t="shared" si="2"/>
        <v>0.14750000000000002</v>
      </c>
    </row>
    <row r="33" spans="2:16" s="1" customFormat="1" thickBot="1" x14ac:dyDescent="0.3">
      <c r="B33" s="286"/>
      <c r="C33" s="28" t="s">
        <v>8</v>
      </c>
      <c r="D33" s="217">
        <v>0.95750000000000002</v>
      </c>
      <c r="E33" s="130">
        <v>1</v>
      </c>
      <c r="F33" s="130">
        <v>0.98750000000000004</v>
      </c>
      <c r="G33" s="73">
        <v>0.99750000000000005</v>
      </c>
      <c r="H33" s="74">
        <v>1</v>
      </c>
      <c r="I33" s="74">
        <v>0.95250000000000001</v>
      </c>
      <c r="J33" s="29">
        <v>0.99750000000000005</v>
      </c>
      <c r="K33" s="58">
        <v>1</v>
      </c>
      <c r="L33" s="58">
        <v>0.95250000000000001</v>
      </c>
      <c r="M33" s="209">
        <f t="shared" si="0"/>
        <v>0.98416666666666675</v>
      </c>
      <c r="N33" s="195">
        <f t="shared" si="1"/>
        <v>1</v>
      </c>
      <c r="O33" s="229">
        <f t="shared" si="2"/>
        <v>0.96416666666666673</v>
      </c>
    </row>
    <row r="34" spans="2:16" s="1" customFormat="1" ht="13.8" x14ac:dyDescent="0.25">
      <c r="B34" s="268" t="s">
        <v>44</v>
      </c>
      <c r="C34" s="30" t="s">
        <v>18</v>
      </c>
      <c r="D34" s="215">
        <v>0.72333333333333327</v>
      </c>
      <c r="E34" s="129">
        <v>1</v>
      </c>
      <c r="F34" s="129">
        <v>0.88666666666666671</v>
      </c>
      <c r="G34" s="69">
        <v>0.96</v>
      </c>
      <c r="H34" s="70">
        <v>0.98250000000000004</v>
      </c>
      <c r="I34" s="70">
        <v>0.73250000000000004</v>
      </c>
      <c r="J34" s="25">
        <v>0.96</v>
      </c>
      <c r="K34" s="56">
        <v>0.98250000000000004</v>
      </c>
      <c r="L34" s="56">
        <v>0.73250000000000004</v>
      </c>
      <c r="M34" s="208">
        <f t="shared" si="0"/>
        <v>0.88111111111111107</v>
      </c>
      <c r="N34" s="199">
        <f t="shared" si="1"/>
        <v>0.98833333333333329</v>
      </c>
      <c r="O34" s="222">
        <f t="shared" si="2"/>
        <v>0.78388888888888886</v>
      </c>
    </row>
    <row r="35" spans="2:16" s="1" customFormat="1" thickBot="1" x14ac:dyDescent="0.3">
      <c r="B35" s="269"/>
      <c r="C35" s="28" t="s">
        <v>21</v>
      </c>
      <c r="D35" s="217">
        <v>0.83750000000000013</v>
      </c>
      <c r="E35" s="130">
        <v>0.995</v>
      </c>
      <c r="F35" s="130">
        <v>0.96750000000000003</v>
      </c>
      <c r="G35" s="73">
        <v>0.52750000000000008</v>
      </c>
      <c r="H35" s="74">
        <v>0.99249999999999994</v>
      </c>
      <c r="I35" s="74">
        <v>0.95250000000000001</v>
      </c>
      <c r="J35" s="29">
        <v>0.52750000000000008</v>
      </c>
      <c r="K35" s="58">
        <v>0.99249999999999994</v>
      </c>
      <c r="L35" s="88">
        <v>0.95250000000000001</v>
      </c>
      <c r="M35" s="204">
        <f t="shared" si="0"/>
        <v>0.63083333333333347</v>
      </c>
      <c r="N35" s="198">
        <f t="shared" si="1"/>
        <v>0.99333333333333318</v>
      </c>
      <c r="O35" s="226">
        <f t="shared" si="2"/>
        <v>0.95750000000000002</v>
      </c>
    </row>
    <row r="36" spans="2:16" s="1" customFormat="1" ht="13.8" x14ac:dyDescent="0.25">
      <c r="B36" s="267" t="s">
        <v>45</v>
      </c>
      <c r="C36" s="24" t="s">
        <v>19</v>
      </c>
      <c r="D36" s="215">
        <v>0.59750000000000003</v>
      </c>
      <c r="E36" s="129">
        <v>0.84</v>
      </c>
      <c r="F36" s="129">
        <v>0.84</v>
      </c>
      <c r="G36" s="69">
        <v>0.62749999999999995</v>
      </c>
      <c r="H36" s="70">
        <v>0.84750000000000003</v>
      </c>
      <c r="I36" s="70">
        <v>0.82750000000000001</v>
      </c>
      <c r="J36" s="25">
        <v>0.62749999999999995</v>
      </c>
      <c r="K36" s="56">
        <v>0.84750000000000003</v>
      </c>
      <c r="L36" s="186">
        <v>0.82750000000000001</v>
      </c>
      <c r="M36" s="205">
        <f t="shared" si="0"/>
        <v>0.61750000000000005</v>
      </c>
      <c r="N36" s="195">
        <f t="shared" si="1"/>
        <v>0.84500000000000008</v>
      </c>
      <c r="O36" s="227">
        <f t="shared" si="2"/>
        <v>0.83166666666666667</v>
      </c>
    </row>
    <row r="37" spans="2:16" s="1" customFormat="1" ht="13.8" x14ac:dyDescent="0.25">
      <c r="B37" s="268"/>
      <c r="C37" s="28" t="s">
        <v>20</v>
      </c>
      <c r="D37" s="216">
        <v>1.4375</v>
      </c>
      <c r="E37" s="131">
        <v>0.91500000000000004</v>
      </c>
      <c r="F37" s="131">
        <v>0.17</v>
      </c>
      <c r="G37" s="71">
        <v>1.2249999999999999</v>
      </c>
      <c r="H37" s="72">
        <v>0.84250000000000003</v>
      </c>
      <c r="I37" s="72">
        <v>0.20500000000000002</v>
      </c>
      <c r="J37" s="27">
        <v>1.2249999999999999</v>
      </c>
      <c r="K37" s="57">
        <v>0.84250000000000003</v>
      </c>
      <c r="L37" s="58">
        <v>0.20500000000000002</v>
      </c>
      <c r="M37" s="206">
        <f t="shared" si="0"/>
        <v>1.2958333333333332</v>
      </c>
      <c r="N37" s="197">
        <f t="shared" si="1"/>
        <v>0.8666666666666667</v>
      </c>
      <c r="O37" s="225">
        <f t="shared" si="2"/>
        <v>0.19333333333333336</v>
      </c>
    </row>
    <row r="38" spans="2:16" s="1" customFormat="1" thickBot="1" x14ac:dyDescent="0.3">
      <c r="B38" s="269"/>
      <c r="C38" s="31" t="s">
        <v>17</v>
      </c>
      <c r="D38" s="217">
        <v>0.54</v>
      </c>
      <c r="E38" s="130">
        <v>0.95750000000000002</v>
      </c>
      <c r="F38" s="130">
        <v>0.95750000000000002</v>
      </c>
      <c r="G38" s="73">
        <v>0.65</v>
      </c>
      <c r="H38" s="74">
        <v>0.93</v>
      </c>
      <c r="I38" s="74">
        <v>0.89249999999999996</v>
      </c>
      <c r="J38" s="29">
        <v>0.65</v>
      </c>
      <c r="K38" s="58">
        <v>0.93</v>
      </c>
      <c r="L38" s="58">
        <v>0.89249999999999996</v>
      </c>
      <c r="M38" s="210">
        <f t="shared" si="0"/>
        <v>0.61333333333333329</v>
      </c>
      <c r="N38" s="202">
        <f t="shared" si="1"/>
        <v>0.93916666666666682</v>
      </c>
      <c r="O38" s="230">
        <f t="shared" si="2"/>
        <v>0.91416666666666668</v>
      </c>
    </row>
    <row r="39" spans="2:16" s="1" customFormat="1" ht="16.8" thickTop="1" thickBot="1" x14ac:dyDescent="0.35">
      <c r="B39" s="280" t="s">
        <v>54</v>
      </c>
      <c r="C39" s="281"/>
      <c r="D39" s="32">
        <f>AVERAGE(D14:D38)</f>
        <v>0.91309999999999991</v>
      </c>
      <c r="E39" s="66">
        <f t="shared" ref="E39:L39" si="3">AVERAGE(E14:E38)</f>
        <v>0.95330000000000004</v>
      </c>
      <c r="F39" s="66">
        <f t="shared" si="3"/>
        <v>0.70650666666666662</v>
      </c>
      <c r="G39" s="32">
        <f t="shared" si="3"/>
        <v>0.89276515151515168</v>
      </c>
      <c r="H39" s="66">
        <f t="shared" si="3"/>
        <v>0.9147727272727274</v>
      </c>
      <c r="I39" s="66">
        <f t="shared" si="3"/>
        <v>0.66651515151515162</v>
      </c>
      <c r="J39" s="32">
        <f t="shared" si="3"/>
        <v>0.89276515151515168</v>
      </c>
      <c r="K39" s="66">
        <f t="shared" si="3"/>
        <v>0.9147727272727274</v>
      </c>
      <c r="L39" s="66">
        <f t="shared" si="3"/>
        <v>0.66651515151515162</v>
      </c>
      <c r="M39" s="33">
        <f>AVERAGE(M14:M38)</f>
        <v>0.90005555555555561</v>
      </c>
      <c r="N39" s="231">
        <f>AVERAGE(N14:N38)</f>
        <v>0.93416666666666659</v>
      </c>
      <c r="O39" s="232">
        <f>AVERAGE(O14:O38)</f>
        <v>0.6899466666666666</v>
      </c>
    </row>
    <row r="40" spans="2:16" ht="15" thickTop="1" x14ac:dyDescent="0.3">
      <c r="D40" s="50"/>
      <c r="E40" s="41"/>
      <c r="F40" s="127"/>
      <c r="G40" s="34"/>
      <c r="H40" s="41"/>
      <c r="I40" s="127"/>
      <c r="J40" s="41"/>
      <c r="K40" s="34"/>
      <c r="L40" s="127"/>
      <c r="M40" s="35"/>
      <c r="N40" s="49"/>
      <c r="O40" s="191"/>
    </row>
    <row r="41" spans="2:16" s="1" customFormat="1" ht="15.6" x14ac:dyDescent="0.3">
      <c r="B41" s="177"/>
      <c r="C41" s="178"/>
      <c r="D41" s="45"/>
      <c r="E41" s="45"/>
      <c r="F41" s="45"/>
      <c r="J41" s="22"/>
      <c r="K41" s="48"/>
      <c r="L41" s="48"/>
      <c r="M41" s="22"/>
      <c r="N41" s="48"/>
      <c r="P41" s="46"/>
    </row>
    <row r="42" spans="2:16" s="1" customFormat="1" ht="17.25" customHeight="1" x14ac:dyDescent="0.25">
      <c r="B42" s="283"/>
      <c r="C42" s="283"/>
      <c r="D42" s="45"/>
      <c r="E42" s="45"/>
      <c r="F42" s="45"/>
      <c r="P42" s="46"/>
    </row>
    <row r="43" spans="2:16" s="1" customFormat="1" ht="15.6" x14ac:dyDescent="0.3">
      <c r="B43" s="180"/>
      <c r="C43" s="185"/>
      <c r="D43" s="51"/>
      <c r="E43" s="51"/>
      <c r="F43" s="51"/>
      <c r="G43" s="51"/>
      <c r="H43" s="51"/>
      <c r="I43" s="51"/>
      <c r="J43" s="51"/>
      <c r="K43" s="65"/>
      <c r="L43" s="124"/>
      <c r="N43" s="44"/>
      <c r="P43" s="46"/>
    </row>
    <row r="44" spans="2:16" ht="15.6" x14ac:dyDescent="0.3">
      <c r="B44" s="180"/>
      <c r="C44" s="180"/>
      <c r="M44" s="37"/>
      <c r="N44" s="37"/>
    </row>
    <row r="45" spans="2:16" x14ac:dyDescent="0.3">
      <c r="B45" s="36"/>
      <c r="C45" s="36"/>
      <c r="M45" s="37"/>
      <c r="N45" s="37"/>
    </row>
    <row r="46" spans="2:16" x14ac:dyDescent="0.3">
      <c r="B46" s="36"/>
      <c r="C46" s="36"/>
      <c r="M46" s="37"/>
      <c r="N46" s="37"/>
    </row>
    <row r="47" spans="2:16" x14ac:dyDescent="0.3"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</row>
    <row r="48" spans="2:16" ht="15.6" x14ac:dyDescent="0.3"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</row>
    <row r="49" spans="2:14" ht="15.6" x14ac:dyDescent="0.3"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</row>
    <row r="52" spans="2:14" x14ac:dyDescent="0.3">
      <c r="J52" s="182"/>
    </row>
    <row r="53" spans="2:14" x14ac:dyDescent="0.3">
      <c r="B53" s="101"/>
      <c r="C53" s="102"/>
      <c r="D53" s="101"/>
      <c r="E53" s="102"/>
      <c r="F53" s="102"/>
      <c r="G53" s="183"/>
      <c r="H53" s="184"/>
      <c r="I53" s="184"/>
      <c r="J53" s="182"/>
      <c r="K53" s="182"/>
      <c r="L53" s="182"/>
    </row>
    <row r="54" spans="2:14" x14ac:dyDescent="0.3">
      <c r="E54" s="182"/>
      <c r="F54" s="182"/>
    </row>
    <row r="103" spans="2:14" x14ac:dyDescent="0.3">
      <c r="B103" s="282" t="s">
        <v>46</v>
      </c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</row>
    <row r="104" spans="2:14" ht="15.6" x14ac:dyDescent="0.3">
      <c r="B104" s="237" t="s">
        <v>47</v>
      </c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</row>
    <row r="105" spans="2:14" ht="15.6" x14ac:dyDescent="0.3">
      <c r="B105" s="279" t="s">
        <v>48</v>
      </c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</row>
  </sheetData>
  <mergeCells count="31">
    <mergeCell ref="B34:B35"/>
    <mergeCell ref="B20:B23"/>
    <mergeCell ref="B24:B26"/>
    <mergeCell ref="B27:B30"/>
    <mergeCell ref="B31:B33"/>
    <mergeCell ref="B104:N104"/>
    <mergeCell ref="B105:N105"/>
    <mergeCell ref="B36:B38"/>
    <mergeCell ref="B39:C39"/>
    <mergeCell ref="B47:N47"/>
    <mergeCell ref="B48:N48"/>
    <mergeCell ref="B49:N49"/>
    <mergeCell ref="B103:N103"/>
    <mergeCell ref="B42:C42"/>
    <mergeCell ref="B16:B19"/>
    <mergeCell ref="M11:M13"/>
    <mergeCell ref="N11:N13"/>
    <mergeCell ref="D12:F12"/>
    <mergeCell ref="G12:I12"/>
    <mergeCell ref="J12:L12"/>
    <mergeCell ref="D11:L11"/>
    <mergeCell ref="O11:O13"/>
    <mergeCell ref="B7:N7"/>
    <mergeCell ref="B1:N1"/>
    <mergeCell ref="B2:N2"/>
    <mergeCell ref="B3:N3"/>
    <mergeCell ref="B4:N4"/>
    <mergeCell ref="B5:N5"/>
    <mergeCell ref="B9:N9"/>
    <mergeCell ref="B11:B13"/>
    <mergeCell ref="C11:C13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2026-01-14T12:53:35Z</dcterms:modified>
</cp:coreProperties>
</file>