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/>
  </bookViews>
  <sheets>
    <sheet name="Enero-Marzo" sheetId="1" r:id="rId1"/>
    <sheet name="Enero-Marzo(2)" sheetId="3" r:id="rId2"/>
  </sheets>
  <calcPr calcId="162913"/>
</workbook>
</file>

<file path=xl/calcChain.xml><?xml version="1.0" encoding="utf-8"?>
<calcChain xmlns="http://schemas.openxmlformats.org/spreadsheetml/2006/main">
  <c r="M36" i="1" l="1"/>
  <c r="M37" i="3"/>
  <c r="M23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11" i="1"/>
  <c r="M20" i="3"/>
  <c r="N37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N24" i="3"/>
  <c r="M13" i="3"/>
  <c r="M14" i="3"/>
  <c r="M15" i="3"/>
  <c r="M16" i="3"/>
  <c r="M17" i="3"/>
  <c r="M18" i="3"/>
  <c r="M19" i="3"/>
  <c r="M21" i="3"/>
  <c r="M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O12" i="3"/>
  <c r="N12" i="3"/>
  <c r="O11" i="1"/>
  <c r="N11" i="1"/>
  <c r="L36" i="1" l="1"/>
  <c r="E36" i="1" l="1"/>
  <c r="F36" i="1"/>
  <c r="G36" i="1"/>
  <c r="H36" i="1"/>
  <c r="I36" i="1"/>
  <c r="J36" i="1"/>
  <c r="K36" i="1"/>
  <c r="D36" i="1"/>
  <c r="O37" i="3" l="1"/>
  <c r="L37" i="3" l="1"/>
  <c r="I37" i="3"/>
  <c r="F37" i="3"/>
  <c r="D37" i="3"/>
  <c r="O36" i="1" l="1"/>
  <c r="N36" i="1" l="1"/>
  <c r="E37" i="3"/>
  <c r="G37" i="3"/>
  <c r="H37" i="3"/>
  <c r="J37" i="3"/>
  <c r="K37" i="3"/>
</calcChain>
</file>

<file path=xl/sharedStrings.xml><?xml version="1.0" encoding="utf-8"?>
<sst xmlns="http://schemas.openxmlformats.org/spreadsheetml/2006/main" count="139" uniqueCount="68">
  <si>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</si>
  <si>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</si>
  <si>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</si>
  <si>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</si>
  <si>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</si>
  <si>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</si>
  <si>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</si>
  <si>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</si>
  <si>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</si>
  <si>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</si>
  <si>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</si>
  <si>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</si>
  <si>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</si>
  <si>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</si>
  <si>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</si>
  <si>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</si>
  <si>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</si>
  <si>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</si>
  <si>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</si>
  <si>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</si>
  <si>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</si>
  <si>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</si>
  <si>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</si>
  <si>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</si>
  <si>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</si>
  <si>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Enero</t>
  </si>
  <si>
    <t>Febrero</t>
  </si>
  <si>
    <t>Marzo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</si>
  <si>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</si>
  <si>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</si>
  <si>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</si>
  <si>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</si>
  <si>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</si>
  <si>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</si>
  <si>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</si>
  <si>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</si>
  <si>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</si>
  <si>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</si>
  <si>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</si>
  <si>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</si>
  <si>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</si>
  <si>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</si>
  <si>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</si>
  <si>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</si>
  <si>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</si>
  <si>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</si>
  <si>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</si>
  <si>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</si>
  <si>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</si>
  <si>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</si>
  <si>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</si>
  <si>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</si>
  <si>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</si>
  <si>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</si>
  <si>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</si>
  <si>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</si>
  <si>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</si>
  <si>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Santiago de los Caballeros</t>
  </si>
  <si>
    <t>Región I  : Cibao Norte</t>
  </si>
  <si>
    <t>Región I: Cibao Norte</t>
  </si>
  <si>
    <t>Co.% (Según Norma)</t>
  </si>
  <si>
    <t>PROMEDIO TRIMESTRAL (Co.% Según Norma)</t>
  </si>
  <si>
    <t>PROMEDIO TRIMESTRAL  Co.% (Según Norma)</t>
  </si>
  <si>
    <t>DIVISIÓN DE ESTADÍSTICA</t>
  </si>
  <si>
    <t>DIRECCIÓN DE PLANIFICACIÓN Y DESARROLLO</t>
  </si>
  <si>
    <t>Promedio Trimestral de Cloro Residual 2026</t>
  </si>
  <si>
    <t>TOTALES PROMEDIO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</si>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</sst>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39" fontId="2" fillId="0" borderId="14" xfId="1" applyNumberFormat="1" applyFont="1" applyBorder="1" applyAlignment="1">
      <alignment horizontal="center"/>
    </xf>
    <xf numFmtId="39" fontId="2" fillId="0" borderId="4" xfId="1" applyNumberFormat="1" applyFont="1" applyBorder="1" applyAlignment="1">
      <alignment horizontal="center"/>
    </xf>
    <xf numFmtId="39" fontId="2" fillId="0" borderId="15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39" fontId="1" fillId="4" borderId="23" xfId="1" applyNumberFormat="1" applyFont="1" applyFill="1" applyBorder="1" applyAlignment="1">
      <alignment horizontal="center"/>
    </xf>
    <xf numFmtId="4" fontId="1" fillId="4" borderId="2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4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14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0" xfId="2" applyNumberFormat="1" applyFont="1" applyBorder="1" applyAlignment="1">
      <alignment horizontal="center"/>
    </xf>
    <xf numFmtId="10" fontId="2" fillId="0" borderId="27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3" xfId="1" applyNumberFormat="1" applyFont="1" applyFill="1" applyBorder="1" applyAlignment="1">
      <alignment horizontal="center"/>
    </xf>
    <xf numFmtId="10" fontId="2" fillId="0" borderId="24" xfId="2" applyNumberFormat="1" applyFont="1" applyFill="1" applyBorder="1" applyAlignment="1">
      <alignment horizontal="center"/>
    </xf>
    <xf numFmtId="39" fontId="2" fillId="0" borderId="14" xfId="1" applyNumberFormat="1" applyFont="1" applyFill="1" applyBorder="1" applyAlignment="1">
      <alignment horizontal="center"/>
    </xf>
    <xf numFmtId="10" fontId="2" fillId="0" borderId="14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4" fontId="2" fillId="0" borderId="39" xfId="0" applyNumberFormat="1" applyFont="1" applyBorder="1" applyAlignment="1">
      <alignment horizontal="center"/>
    </xf>
    <xf numFmtId="10" fontId="2" fillId="0" borderId="39" xfId="2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2" fillId="0" borderId="39" xfId="0" applyFont="1" applyBorder="1"/>
    <xf numFmtId="4" fontId="2" fillId="0" borderId="4" xfId="0" applyNumberFormat="1" applyFont="1" applyFill="1" applyBorder="1" applyAlignment="1">
      <alignment horizontal="center"/>
    </xf>
    <xf numFmtId="10" fontId="2" fillId="0" borderId="27" xfId="2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10" fontId="2" fillId="0" borderId="29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0" fontId="7" fillId="0" borderId="4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41" xfId="0" applyFont="1" applyBorder="1" applyAlignment="1">
      <alignment vertical="center" wrapText="1"/>
    </xf>
    <xf numFmtId="0" fontId="8" fillId="0" borderId="39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39" fontId="2" fillId="0" borderId="17" xfId="1" applyNumberFormat="1" applyFont="1" applyFill="1" applyBorder="1" applyAlignment="1">
      <alignment horizontal="center"/>
    </xf>
    <xf numFmtId="39" fontId="2" fillId="0" borderId="17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39" xfId="2" applyNumberFormat="1" applyFont="1" applyFill="1" applyBorder="1" applyAlignment="1">
      <alignment horizontal="center" vertical="center" wrapText="1"/>
    </xf>
    <xf numFmtId="10" fontId="2" fillId="2" borderId="14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2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0" borderId="14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2" xfId="2" applyNumberFormat="1" applyFont="1" applyFill="1" applyBorder="1" applyAlignment="1">
      <alignment horizontal="center" vertical="center" wrapText="1"/>
    </xf>
    <xf numFmtId="2" fontId="2" fillId="2" borderId="39" xfId="9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0" borderId="15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2" xfId="0" applyNumberFormat="1" applyFont="1" applyFill="1" applyBorder="1" applyAlignment="1">
      <alignment horizontal="center" wrapText="1"/>
    </xf>
    <xf numFmtId="2" fontId="2" fillId="2" borderId="12" xfId="0" applyNumberFormat="1" applyFont="1" applyFill="1" applyBorder="1" applyAlignment="1">
      <alignment horizontal="center" wrapText="1"/>
    </xf>
    <xf numFmtId="10" fontId="2" fillId="0" borderId="47" xfId="2" applyNumberFormat="1" applyFont="1" applyBorder="1" applyAlignment="1">
      <alignment horizontal="center"/>
    </xf>
    <xf numFmtId="10" fontId="2" fillId="0" borderId="33" xfId="2" applyNumberFormat="1" applyFont="1" applyBorder="1" applyAlignment="1">
      <alignment horizontal="center"/>
    </xf>
    <xf numFmtId="10" fontId="2" fillId="0" borderId="20" xfId="2" applyNumberFormat="1" applyFont="1" applyFill="1" applyBorder="1" applyAlignment="1">
      <alignment horizontal="center"/>
    </xf>
    <xf numFmtId="10" fontId="2" fillId="0" borderId="47" xfId="2" applyNumberFormat="1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10" fontId="2" fillId="0" borderId="15" xfId="2" applyNumberFormat="1" applyFont="1" applyBorder="1" applyAlignment="1">
      <alignment horizontal="center"/>
    </xf>
    <xf numFmtId="9" fontId="2" fillId="0" borderId="52" xfId="2" applyFont="1" applyBorder="1"/>
    <xf numFmtId="10" fontId="2" fillId="0" borderId="42" xfId="2" applyNumberFormat="1" applyFont="1" applyBorder="1" applyAlignment="1">
      <alignment horizontal="center" vertical="center" wrapText="1"/>
    </xf>
    <xf numFmtId="0" fontId="2" fillId="0" borderId="46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0" fontId="1" fillId="3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0" fillId="0" borderId="46" xfId="0" applyBorder="1"/>
    <xf numFmtId="0" fontId="0" fillId="0" borderId="54" xfId="0" applyBorder="1"/>
    <xf numFmtId="10" fontId="2" fillId="0" borderId="24" xfId="2" applyNumberFormat="1" applyFont="1" applyFill="1" applyBorder="1" applyAlignment="1">
      <alignment horizontal="center" vertical="center" wrapText="1"/>
    </xf>
    <xf numFmtId="2" fontId="2" fillId="0" borderId="24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1" fillId="4" borderId="38" xfId="2" applyNumberFormat="1" applyFont="1" applyFill="1" applyBorder="1" applyAlignment="1">
      <alignment horizontal="center" vertical="center" wrapText="1"/>
    </xf>
    <xf numFmtId="10" fontId="1" fillId="4" borderId="53" xfId="2" applyNumberFormat="1" applyFont="1" applyFill="1" applyBorder="1" applyAlignment="1">
      <alignment horizontal="center" vertical="center" wrapText="1"/>
    </xf>
    <xf numFmtId="39" fontId="2" fillId="0" borderId="39" xfId="1" applyNumberFormat="1" applyFont="1" applyFill="1" applyBorder="1" applyAlignment="1">
      <alignment horizontal="center" vertical="center"/>
    </xf>
    <xf numFmtId="10" fontId="2" fillId="0" borderId="39" xfId="2" applyNumberFormat="1" applyFont="1" applyFill="1" applyBorder="1" applyAlignment="1">
      <alignment horizontal="center" vertical="center"/>
    </xf>
    <xf numFmtId="39" fontId="2" fillId="0" borderId="14" xfId="1" applyNumberFormat="1" applyFont="1" applyFill="1" applyBorder="1" applyAlignment="1">
      <alignment horizontal="center" vertical="center"/>
    </xf>
    <xf numFmtId="10" fontId="2" fillId="0" borderId="14" xfId="2" applyNumberFormat="1" applyFont="1" applyFill="1" applyBorder="1" applyAlignment="1">
      <alignment horizontal="center" vertical="center"/>
    </xf>
    <xf numFmtId="39" fontId="2" fillId="0" borderId="15" xfId="1" applyNumberFormat="1" applyFont="1" applyFill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10" fontId="2" fillId="0" borderId="7" xfId="2" applyNumberFormat="1" applyFont="1" applyFill="1" applyBorder="1" applyAlignment="1">
      <alignment horizontal="center" vertical="center"/>
    </xf>
    <xf numFmtId="39" fontId="2" fillId="0" borderId="4" xfId="1" applyNumberFormat="1" applyFont="1" applyFill="1" applyBorder="1" applyAlignment="1">
      <alignment horizontal="center" vertical="center"/>
    </xf>
    <xf numFmtId="10" fontId="2" fillId="0" borderId="15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39" fontId="2" fillId="0" borderId="7" xfId="1" applyNumberFormat="1" applyFont="1" applyFill="1" applyBorder="1" applyAlignment="1">
      <alignment horizontal="center" vertical="center"/>
    </xf>
    <xf numFmtId="10" fontId="2" fillId="0" borderId="12" xfId="2" applyNumberFormat="1" applyFont="1" applyFill="1" applyBorder="1" applyAlignment="1">
      <alignment horizontal="center" vertical="center"/>
    </xf>
    <xf numFmtId="39" fontId="2" fillId="0" borderId="6" xfId="1" applyNumberFormat="1" applyFont="1" applyFill="1" applyBorder="1" applyAlignment="1">
      <alignment horizontal="center" vertical="center"/>
    </xf>
    <xf numFmtId="39" fontId="2" fillId="0" borderId="2" xfId="1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9" fontId="2" fillId="0" borderId="6" xfId="1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0" fontId="2" fillId="0" borderId="32" xfId="2" applyNumberFormat="1" applyFont="1" applyFill="1" applyBorder="1" applyAlignment="1">
      <alignment horizontal="center" vertical="center" wrapText="1"/>
    </xf>
    <xf numFmtId="10" fontId="2" fillId="0" borderId="51" xfId="2" applyNumberFormat="1" applyFont="1" applyFill="1" applyBorder="1" applyAlignment="1">
      <alignment horizontal="center" vertical="center" wrapText="1"/>
    </xf>
    <xf numFmtId="2" fontId="2" fillId="0" borderId="3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10" fontId="2" fillId="0" borderId="63" xfId="2" applyNumberFormat="1" applyFont="1" applyFill="1" applyBorder="1" applyAlignment="1">
      <alignment horizontal="center" vertical="center" wrapText="1"/>
    </xf>
    <xf numFmtId="10" fontId="2" fillId="0" borderId="50" xfId="2" applyNumberFormat="1" applyFont="1" applyFill="1" applyBorder="1" applyAlignment="1">
      <alignment horizontal="center" vertical="center" wrapText="1"/>
    </xf>
    <xf numFmtId="39" fontId="1" fillId="4" borderId="35" xfId="1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 vertical="center" wrapText="1"/>
    </xf>
    <xf numFmtId="10" fontId="2" fillId="0" borderId="18" xfId="2" applyNumberFormat="1" applyFont="1" applyFill="1" applyBorder="1" applyAlignment="1">
      <alignment horizontal="center" vertical="center" wrapText="1"/>
    </xf>
    <xf numFmtId="10" fontId="2" fillId="0" borderId="21" xfId="2" applyNumberFormat="1" applyFont="1" applyFill="1" applyBorder="1" applyAlignment="1">
      <alignment horizontal="center" vertical="center" wrapText="1"/>
    </xf>
    <xf numFmtId="10" fontId="2" fillId="0" borderId="19" xfId="2" applyNumberFormat="1" applyFont="1" applyFill="1" applyBorder="1" applyAlignment="1">
      <alignment horizontal="center" vertical="center" wrapText="1"/>
    </xf>
    <xf numFmtId="10" fontId="2" fillId="0" borderId="64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7" xfId="2" applyNumberFormat="1" applyFont="1" applyFill="1" applyBorder="1" applyAlignment="1">
      <alignment horizontal="center" vertical="center" wrapText="1"/>
    </xf>
    <xf numFmtId="10" fontId="2" fillId="0" borderId="35" xfId="2" applyNumberFormat="1" applyFont="1" applyFill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19" xfId="2" applyNumberFormat="1" applyFont="1" applyFill="1" applyBorder="1" applyAlignment="1">
      <alignment horizontal="center"/>
    </xf>
    <xf numFmtId="10" fontId="2" fillId="0" borderId="63" xfId="2" applyNumberFormat="1" applyFont="1" applyFill="1" applyBorder="1" applyAlignment="1">
      <alignment horizontal="center"/>
    </xf>
    <xf numFmtId="10" fontId="2" fillId="0" borderId="64" xfId="2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10" fontId="2" fillId="0" borderId="44" xfId="2" applyNumberFormat="1" applyFont="1" applyFill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10" fontId="2" fillId="0" borderId="63" xfId="1" applyNumberFormat="1" applyFont="1" applyBorder="1" applyAlignment="1">
      <alignment horizontal="center"/>
    </xf>
    <xf numFmtId="10" fontId="2" fillId="0" borderId="64" xfId="1" applyNumberFormat="1" applyFont="1" applyBorder="1" applyAlignment="1">
      <alignment horizontal="center"/>
    </xf>
    <xf numFmtId="10" fontId="2" fillId="0" borderId="21" xfId="1" applyNumberFormat="1" applyFont="1" applyBorder="1" applyAlignment="1">
      <alignment horizontal="center"/>
    </xf>
    <xf numFmtId="10" fontId="2" fillId="0" borderId="19" xfId="1" applyNumberFormat="1" applyFont="1" applyBorder="1" applyAlignment="1">
      <alignment horizontal="center"/>
    </xf>
    <xf numFmtId="10" fontId="2" fillId="0" borderId="44" xfId="1" applyNumberFormat="1" applyFont="1" applyBorder="1" applyAlignment="1">
      <alignment horizontal="center"/>
    </xf>
    <xf numFmtId="10" fontId="2" fillId="0" borderId="12" xfId="2" applyNumberFormat="1" applyFont="1" applyFill="1" applyBorder="1" applyAlignment="1">
      <alignment horizontal="center"/>
    </xf>
    <xf numFmtId="39" fontId="2" fillId="0" borderId="65" xfId="1" applyNumberFormat="1" applyFont="1" applyBorder="1" applyAlignment="1">
      <alignment horizontal="center"/>
    </xf>
    <xf numFmtId="10" fontId="2" fillId="0" borderId="39" xfId="2" applyNumberFormat="1" applyFont="1" applyFill="1" applyBorder="1" applyAlignment="1">
      <alignment horizontal="center"/>
    </xf>
    <xf numFmtId="10" fontId="2" fillId="0" borderId="65" xfId="1" applyNumberFormat="1" applyFont="1" applyBorder="1" applyAlignment="1">
      <alignment horizontal="center"/>
    </xf>
    <xf numFmtId="10" fontId="2" fillId="0" borderId="39" xfId="1" applyNumberFormat="1" applyFont="1" applyBorder="1" applyAlignment="1">
      <alignment horizontal="center"/>
    </xf>
    <xf numFmtId="10" fontId="2" fillId="0" borderId="32" xfId="1" applyNumberFormat="1" applyFont="1" applyBorder="1" applyAlignment="1">
      <alignment horizontal="center"/>
    </xf>
    <xf numFmtId="10" fontId="2" fillId="0" borderId="66" xfId="1" applyNumberFormat="1" applyFont="1" applyBorder="1" applyAlignment="1">
      <alignment horizontal="center"/>
    </xf>
    <xf numFmtId="10" fontId="2" fillId="0" borderId="62" xfId="1" applyNumberFormat="1" applyFont="1" applyBorder="1" applyAlignment="1">
      <alignment horizontal="center"/>
    </xf>
    <xf numFmtId="10" fontId="2" fillId="0" borderId="67" xfId="1" applyNumberFormat="1" applyFont="1" applyBorder="1" applyAlignment="1">
      <alignment horizontal="center"/>
    </xf>
    <xf numFmtId="39" fontId="2" fillId="0" borderId="12" xfId="1" applyNumberFormat="1" applyFont="1" applyBorder="1" applyAlignment="1">
      <alignment horizontal="center"/>
    </xf>
    <xf numFmtId="0" fontId="12" fillId="0" borderId="46" xfId="0" applyFont="1" applyBorder="1" applyAlignment="1">
      <alignment horizontal="left" vertical="center" wrapText="1"/>
    </xf>
    <xf numFmtId="2" fontId="13" fillId="0" borderId="46" xfId="0" applyNumberFormat="1" applyFont="1" applyBorder="1" applyAlignment="1">
      <alignment horizontal="center"/>
    </xf>
    <xf numFmtId="0" fontId="13" fillId="0" borderId="46" xfId="0" applyFont="1" applyBorder="1"/>
    <xf numFmtId="165" fontId="2" fillId="0" borderId="46" xfId="0" applyNumberFormat="1" applyFont="1" applyBorder="1"/>
    <xf numFmtId="4" fontId="2" fillId="0" borderId="46" xfId="0" applyNumberFormat="1" applyFont="1" applyBorder="1"/>
    <xf numFmtId="2" fontId="2" fillId="2" borderId="15" xfId="0" applyNumberFormat="1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9" fillId="2" borderId="70" xfId="0" applyNumberFormat="1" applyFont="1" applyFill="1" applyBorder="1" applyAlignment="1">
      <alignment horizontal="center" vertical="center" wrapText="1"/>
    </xf>
    <xf numFmtId="2" fontId="9" fillId="2" borderId="71" xfId="0" applyNumberFormat="1" applyFont="1" applyFill="1" applyBorder="1" applyAlignment="1">
      <alignment horizontal="center" vertical="center" wrapText="1"/>
    </xf>
    <xf numFmtId="2" fontId="9" fillId="2" borderId="72" xfId="0" applyNumberFormat="1" applyFont="1" applyFill="1" applyBorder="1" applyAlignment="1">
      <alignment horizontal="center" vertical="center" wrapText="1"/>
    </xf>
    <xf numFmtId="2" fontId="9" fillId="2" borderId="73" xfId="0" applyNumberFormat="1" applyFont="1" applyFill="1" applyBorder="1" applyAlignment="1">
      <alignment horizontal="center" vertical="center" wrapText="1"/>
    </xf>
    <xf numFmtId="2" fontId="9" fillId="2" borderId="74" xfId="0" applyNumberFormat="1" applyFont="1" applyFill="1" applyBorder="1" applyAlignment="1">
      <alignment horizontal="center" vertical="center" wrapText="1"/>
    </xf>
    <xf numFmtId="2" fontId="9" fillId="2" borderId="75" xfId="0" applyNumberFormat="1" applyFont="1" applyFill="1" applyBorder="1" applyAlignment="1">
      <alignment horizontal="center" vertical="center" wrapText="1"/>
    </xf>
    <xf numFmtId="2" fontId="1" fillId="5" borderId="31" xfId="0" applyNumberFormat="1" applyFont="1" applyFill="1" applyBorder="1" applyAlignment="1">
      <alignment horizontal="center" vertical="center" wrapText="1"/>
    </xf>
    <xf numFmtId="10" fontId="1" fillId="5" borderId="31" xfId="2" applyNumberFormat="1" applyFont="1" applyFill="1" applyBorder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 wrapText="1"/>
    </xf>
    <xf numFmtId="10" fontId="1" fillId="5" borderId="23" xfId="2" applyNumberFormat="1" applyFont="1" applyFill="1" applyBorder="1" applyAlignment="1">
      <alignment horizontal="center" vertical="center" wrapText="1"/>
    </xf>
    <xf numFmtId="9" fontId="1" fillId="5" borderId="31" xfId="2" applyFont="1" applyFill="1" applyBorder="1" applyAlignment="1">
      <alignment horizontal="center" vertical="center" wrapText="1"/>
    </xf>
    <xf numFmtId="9" fontId="1" fillId="4" borderId="23" xfId="1" applyNumberFormat="1" applyFont="1" applyFill="1" applyBorder="1" applyAlignment="1">
      <alignment horizontal="center"/>
    </xf>
    <xf numFmtId="9" fontId="1" fillId="4" borderId="35" xfId="1" applyNumberFormat="1" applyFont="1" applyFill="1" applyBorder="1" applyAlignment="1">
      <alignment horizontal="center"/>
    </xf>
    <xf numFmtId="2" fontId="9" fillId="2" borderId="5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6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39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76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2026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'Enero-Marzo(2)'!$M$9:$M$11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'Enero-Marzo(2)'!$M$12:$M$36</c:f>
              <c:numCache>
                <c:formatCode>0.00</c:formatCode>
                <c:ptCount val="25"/>
                <c:pt idx="0">
                  <c:v>0.88249999999999995</c:v>
                </c:pt>
                <c:pt idx="1">
                  <c:v>0.71111111111111114</c:v>
                </c:pt>
                <c:pt idx="2">
                  <c:v>0.90833333333333333</c:v>
                </c:pt>
                <c:pt idx="3">
                  <c:v>1.2833333333333332</c:v>
                </c:pt>
                <c:pt idx="4">
                  <c:v>1.0197222222222222</c:v>
                </c:pt>
                <c:pt idx="5">
                  <c:v>1.1886111111111111</c:v>
                </c:pt>
                <c:pt idx="6">
                  <c:v>1.0475000000000001</c:v>
                </c:pt>
                <c:pt idx="7">
                  <c:v>0.8666666666666667</c:v>
                </c:pt>
                <c:pt idx="8">
                  <c:v>1.2244444444444444</c:v>
                </c:pt>
                <c:pt idx="9">
                  <c:v>0.65833333333333333</c:v>
                </c:pt>
                <c:pt idx="10">
                  <c:v>0.65916666666666668</c:v>
                </c:pt>
                <c:pt idx="11">
                  <c:v>1.0887499999999999</c:v>
                </c:pt>
                <c:pt idx="12">
                  <c:v>0.95750000000000002</c:v>
                </c:pt>
                <c:pt idx="13">
                  <c:v>0.99750000000000005</c:v>
                </c:pt>
                <c:pt idx="14">
                  <c:v>0.8716666666666667</c:v>
                </c:pt>
                <c:pt idx="15">
                  <c:v>0.92</c:v>
                </c:pt>
                <c:pt idx="16">
                  <c:v>1.0158333333333334</c:v>
                </c:pt>
                <c:pt idx="17">
                  <c:v>0.89194444444444454</c:v>
                </c:pt>
                <c:pt idx="18">
                  <c:v>1.2866666666666668</c:v>
                </c:pt>
                <c:pt idx="19">
                  <c:v>0.90583333333333327</c:v>
                </c:pt>
                <c:pt idx="20">
                  <c:v>0.85</c:v>
                </c:pt>
                <c:pt idx="21">
                  <c:v>0.47</c:v>
                </c:pt>
                <c:pt idx="22">
                  <c:v>0.7155555555555555</c:v>
                </c:pt>
                <c:pt idx="23">
                  <c:v>0.9191666666666668</c:v>
                </c:pt>
                <c:pt idx="24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'Enero-Marzo(2)'!$N$9:$N$11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'Enero-Marzo(2)'!$N$12:$N$36</c:f>
              <c:numCache>
                <c:formatCode>0.00</c:formatCode>
                <c:ptCount val="25"/>
                <c:pt idx="0">
                  <c:v>1</c:v>
                </c:pt>
                <c:pt idx="1">
                  <c:v>0.93355555555555547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0.98749999999999993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0.96566666666666656</c:v>
                </c:pt>
                <c:pt idx="11">
                  <c:v>1</c:v>
                </c:pt>
                <c:pt idx="12">
                  <c:v>0.99249999999999994</c:v>
                </c:pt>
                <c:pt idx="13">
                  <c:v>0.92749999999999988</c:v>
                </c:pt>
                <c:pt idx="14">
                  <c:v>0.91666666666666663</c:v>
                </c:pt>
                <c:pt idx="15">
                  <c:v>1</c:v>
                </c:pt>
                <c:pt idx="16">
                  <c:v>0.92</c:v>
                </c:pt>
                <c:pt idx="17">
                  <c:v>1</c:v>
                </c:pt>
                <c:pt idx="18">
                  <c:v>0.9860000000000001</c:v>
                </c:pt>
                <c:pt idx="19">
                  <c:v>0.9986666666666667</c:v>
                </c:pt>
                <c:pt idx="20">
                  <c:v>0.96666666666666667</c:v>
                </c:pt>
                <c:pt idx="21">
                  <c:v>1</c:v>
                </c:pt>
                <c:pt idx="22">
                  <c:v>0.98111111111111116</c:v>
                </c:pt>
                <c:pt idx="23">
                  <c:v>0.94800000000000006</c:v>
                </c:pt>
                <c:pt idx="24">
                  <c:v>0.92683333333333329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'Enero-Marzo(2)'!$O$9:$O$11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'Enero-Marzo(2)'!$O$12:$O$36</c:f>
              <c:numCache>
                <c:formatCode>0.00</c:formatCode>
                <c:ptCount val="25"/>
                <c:pt idx="0">
                  <c:v>1</c:v>
                </c:pt>
                <c:pt idx="1">
                  <c:v>0.78505555555555551</c:v>
                </c:pt>
                <c:pt idx="2">
                  <c:v>0.77223333333333333</c:v>
                </c:pt>
                <c:pt idx="3">
                  <c:v>0.53149999999999997</c:v>
                </c:pt>
                <c:pt idx="4">
                  <c:v>0.56772222222222224</c:v>
                </c:pt>
                <c:pt idx="5">
                  <c:v>0.34672222222222221</c:v>
                </c:pt>
                <c:pt idx="6">
                  <c:v>0.52</c:v>
                </c:pt>
                <c:pt idx="7">
                  <c:v>0.93583333333333341</c:v>
                </c:pt>
                <c:pt idx="8">
                  <c:v>0.12316666666666666</c:v>
                </c:pt>
                <c:pt idx="9">
                  <c:v>1</c:v>
                </c:pt>
                <c:pt idx="10">
                  <c:v>0.94816666666666671</c:v>
                </c:pt>
                <c:pt idx="11">
                  <c:v>0</c:v>
                </c:pt>
                <c:pt idx="12">
                  <c:v>0.99249999999999994</c:v>
                </c:pt>
                <c:pt idx="13">
                  <c:v>0.58483333333333343</c:v>
                </c:pt>
                <c:pt idx="14">
                  <c:v>0.88949999999999996</c:v>
                </c:pt>
                <c:pt idx="15">
                  <c:v>0.67</c:v>
                </c:pt>
                <c:pt idx="16">
                  <c:v>0.5</c:v>
                </c:pt>
                <c:pt idx="17">
                  <c:v>0.88611111111111107</c:v>
                </c:pt>
                <c:pt idx="18">
                  <c:v>0.18199999999999997</c:v>
                </c:pt>
                <c:pt idx="19">
                  <c:v>0.96216666666666673</c:v>
                </c:pt>
                <c:pt idx="20">
                  <c:v>0.83833333333333337</c:v>
                </c:pt>
                <c:pt idx="21">
                  <c:v>1</c:v>
                </c:pt>
                <c:pt idx="22">
                  <c:v>0.97027777777777768</c:v>
                </c:pt>
                <c:pt idx="23">
                  <c:v>0.45800000000000002</c:v>
                </c:pt>
                <c:pt idx="24">
                  <c:v>0.82750000000000001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55802864"/>
        <c:axId val="-650597840"/>
      </c:barChart>
      <c:catAx>
        <c:axId val="-65580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50597840"/>
        <c:crosses val="autoZero"/>
        <c:auto val="1"/>
        <c:lblAlgn val="ctr"/>
        <c:lblOffset val="100"/>
        <c:noMultiLvlLbl val="0"/>
      </c:catAx>
      <c:valAx>
        <c:axId val="-65059784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-655802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929428</xdr:colOff>
      <xdr:row>1</xdr:row>
      <xdr:rowOff>79586</xdr:rowOff>
    </xdr:from>
    <xdr:to>
      <xdr:col>3</xdr:col>
      <xdr:colOff>231352</xdr:colOff>
      <xdr:row>6</xdr:row>
      <xdr:rowOff>76199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295" y="257386"/>
          <a:ext cx="910590" cy="8432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423333</xdr:colOff>
      <xdr:row>36</xdr:row>
      <xdr:rowOff>169333</xdr:rowOff>
    </xdr:from>
    <xdr:to>
      <xdr:col>8</xdr:col>
      <xdr:colOff>133058</xdr:colOff>
      <xdr:row>46</xdr:row>
      <xdr:rowOff>131200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0866" y="7095066"/>
          <a:ext cx="3468925" cy="1579001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36</xdr:row>
      <xdr:rowOff>67734</xdr:rowOff>
    </xdr:from>
    <xdr:to>
      <xdr:col>3</xdr:col>
      <xdr:colOff>288600</xdr:colOff>
      <xdr:row>45</xdr:row>
      <xdr:rowOff>100380</xdr:rowOff>
    </xdr:to>
    <xdr:sp macro="" textlink="">
      <xdr:nvSpPr>
        <xdr:cNvPr id="6" name="CuadroTexto 5"/>
        <xdr:cNvSpPr txBox="1"/>
      </xdr:nvSpPr>
      <xdr:spPr>
        <a:xfrm>
          <a:off x="177800" y="6993467"/>
          <a:ext cx="3658333" cy="147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  <xdr:twoCellAnchor>
    <xdr:from>
      <xdr:col>0</xdr:col>
      <xdr:colOff>177800</xdr:colOff>
      <xdr:row>45</xdr:row>
      <xdr:rowOff>25400</xdr:rowOff>
    </xdr:from>
    <xdr:to>
      <xdr:col>6</xdr:col>
      <xdr:colOff>48895</xdr:colOff>
      <xdr:row>52</xdr:row>
      <xdr:rowOff>15241</xdr:rowOff>
    </xdr:to>
    <xdr:sp macro="" textlink="">
      <xdr:nvSpPr>
        <xdr:cNvPr id="7" name="CuadroTexto 6"/>
        <xdr:cNvSpPr txBox="1"/>
      </xdr:nvSpPr>
      <xdr:spPr>
        <a:xfrm>
          <a:off x="177800" y="8390467"/>
          <a:ext cx="5789295" cy="1234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Nota</a:t>
          </a:r>
          <a:r>
            <a:rPr lang="es-DO" sz="1100" b="1" baseline="0">
              <a:latin typeface="+mn-lt"/>
            </a:rPr>
            <a:t> de la Direccion de Calidad de Agua:  </a:t>
          </a:r>
        </a:p>
        <a:p>
          <a:r>
            <a:rPr lang="es-DO" sz="1100">
              <a:latin typeface="+mn-lt"/>
            </a:rPr>
            <a:t>De la provincia de Dajabón del mes de enero 2026</a:t>
          </a:r>
        </a:p>
        <a:p>
          <a:r>
            <a:rPr lang="es-DO" sz="1100">
              <a:latin typeface="+mn-lt"/>
            </a:rPr>
            <a:t>1º Se indica un total de 224 muestras programadas para el mes.</a:t>
          </a:r>
        </a:p>
        <a:p>
          <a:r>
            <a:rPr lang="es-DO" sz="1100">
              <a:latin typeface="+mn-lt"/>
            </a:rPr>
            <a:t>2º Se muestran un total de 132 muestras recibidas en el mes.</a:t>
          </a:r>
        </a:p>
        <a:p>
          <a:r>
            <a:rPr lang="es-DO" sz="1100">
              <a:latin typeface="+mn-lt"/>
            </a:rPr>
            <a:t>3º Del total de 132 muestras cumplen la Norma (del 0.2- 1.0 ppm) solo 5 aceptables.                     </a:t>
          </a:r>
        </a:p>
        <a:p>
          <a:r>
            <a:rPr lang="es-DO" sz="1100">
              <a:latin typeface="+mn-lt"/>
            </a:rPr>
            <a:t>En resumen, el porcentaje de muestras aceptables es aproximadamente 4%.</a:t>
          </a: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892628</xdr:colOff>
      <xdr:row>1</xdr:row>
      <xdr:rowOff>130630</xdr:rowOff>
    </xdr:from>
    <xdr:to>
      <xdr:col>3</xdr:col>
      <xdr:colOff>250371</xdr:colOff>
      <xdr:row>6</xdr:row>
      <xdr:rowOff>76200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914" y="326573"/>
          <a:ext cx="914400" cy="84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7</xdr:row>
      <xdr:rowOff>95250</xdr:rowOff>
    </xdr:from>
    <xdr:to>
      <xdr:col>29</xdr:col>
      <xdr:colOff>417634</xdr:colOff>
      <xdr:row>37</xdr:row>
      <xdr:rowOff>21772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242128</xdr:colOff>
      <xdr:row>37</xdr:row>
      <xdr:rowOff>147956</xdr:rowOff>
    </xdr:from>
    <xdr:to>
      <xdr:col>7</xdr:col>
      <xdr:colOff>571547</xdr:colOff>
      <xdr:row>45</xdr:row>
      <xdr:rowOff>93133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4328" y="7048289"/>
          <a:ext cx="3318152" cy="1494577"/>
        </a:xfrm>
        <a:prstGeom prst="rect">
          <a:avLst/>
        </a:prstGeom>
      </xdr:spPr>
    </xdr:pic>
    <xdr:clientData/>
  </xdr:twoCellAnchor>
  <xdr:twoCellAnchor>
    <xdr:from>
      <xdr:col>0</xdr:col>
      <xdr:colOff>160866</xdr:colOff>
      <xdr:row>37</xdr:row>
      <xdr:rowOff>127001</xdr:rowOff>
    </xdr:from>
    <xdr:to>
      <xdr:col>3</xdr:col>
      <xdr:colOff>186999</xdr:colOff>
      <xdr:row>45</xdr:row>
      <xdr:rowOff>49580</xdr:rowOff>
    </xdr:to>
    <xdr:sp macro="" textlink="">
      <xdr:nvSpPr>
        <xdr:cNvPr id="6" name="CuadroTexto 5"/>
        <xdr:cNvSpPr txBox="1"/>
      </xdr:nvSpPr>
      <xdr:spPr>
        <a:xfrm>
          <a:off x="160866" y="7027334"/>
          <a:ext cx="3658333" cy="1471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  <xdr:twoCellAnchor>
    <xdr:from>
      <xdr:col>0</xdr:col>
      <xdr:colOff>143933</xdr:colOff>
      <xdr:row>44</xdr:row>
      <xdr:rowOff>135466</xdr:rowOff>
    </xdr:from>
    <xdr:to>
      <xdr:col>5</xdr:col>
      <xdr:colOff>895561</xdr:colOff>
      <xdr:row>51</xdr:row>
      <xdr:rowOff>49107</xdr:rowOff>
    </xdr:to>
    <xdr:sp macro="" textlink="">
      <xdr:nvSpPr>
        <xdr:cNvPr id="8" name="CuadroTexto 7"/>
        <xdr:cNvSpPr txBox="1"/>
      </xdr:nvSpPr>
      <xdr:spPr>
        <a:xfrm>
          <a:off x="143933" y="8398933"/>
          <a:ext cx="5789295" cy="1234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Nota</a:t>
          </a:r>
          <a:r>
            <a:rPr lang="es-DO" sz="1100" b="1" baseline="0">
              <a:latin typeface="+mn-lt"/>
            </a:rPr>
            <a:t> de la Direccion de Calidad de Agua:  </a:t>
          </a:r>
        </a:p>
        <a:p>
          <a:r>
            <a:rPr lang="es-DO" sz="1100">
              <a:latin typeface="+mn-lt"/>
            </a:rPr>
            <a:t>De la provincia de Dajabón del mes de enero 2026</a:t>
          </a:r>
        </a:p>
        <a:p>
          <a:r>
            <a:rPr lang="es-DO" sz="1100">
              <a:latin typeface="+mn-lt"/>
            </a:rPr>
            <a:t>1º Se indica un total de 224 muestras programadas para el mes.</a:t>
          </a:r>
        </a:p>
        <a:p>
          <a:r>
            <a:rPr lang="es-DO" sz="1100">
              <a:latin typeface="+mn-lt"/>
            </a:rPr>
            <a:t>2º Se muestran un total de 132 muestras recibidas en el mes.</a:t>
          </a:r>
        </a:p>
        <a:p>
          <a:r>
            <a:rPr lang="es-DO" sz="1100">
              <a:latin typeface="+mn-lt"/>
            </a:rPr>
            <a:t>3º Del total de 132 muestras cumplen la Norma (del 0.2- 1.0 ppm) solo 5 aceptables.                     </a:t>
          </a:r>
        </a:p>
        <a:p>
          <a:r>
            <a:rPr lang="es-DO" sz="1100">
              <a:latin typeface="+mn-lt"/>
            </a:rPr>
            <a:t>En resumen, el porcentaje de muestras aceptables es aproximadamente 4%.</a:t>
          </a: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showGridLines="0" tabSelected="1" zoomScale="90" zoomScaleNormal="90" workbookViewId="0">
      <selection activeCell="N42" sqref="N42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8.5546875" style="1" customWidth="1"/>
    <col min="8" max="8" width="11.6640625" style="1" customWidth="1"/>
    <col min="9" max="9" width="14.109375" style="1" customWidth="1"/>
    <col min="10" max="10" width="8.77734375" style="1" customWidth="1"/>
    <col min="11" max="11" width="9.5546875" style="1" customWidth="1"/>
    <col min="12" max="12" width="13.441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37" customWidth="1"/>
    <col min="17" max="16384" width="11.44140625" style="1"/>
  </cols>
  <sheetData>
    <row r="2" spans="1:21" ht="15" customHeight="1" x14ac:dyDescent="0.25">
      <c r="A2" s="256" t="s">
        <v>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21" ht="15" customHeight="1" x14ac:dyDescent="0.25">
      <c r="A3" s="256" t="s">
        <v>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</row>
    <row r="4" spans="1:21" ht="15" customHeight="1" x14ac:dyDescent="0.25">
      <c r="A4" s="256" t="s">
        <v>64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21" ht="17.25" customHeight="1" x14ac:dyDescent="0.3">
      <c r="A5" s="257" t="s">
        <v>63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21" ht="4.5" customHeight="1" x14ac:dyDescent="0.25">
      <c r="C6" s="2"/>
      <c r="D6" s="2"/>
      <c r="E6" s="2"/>
      <c r="F6" s="2"/>
      <c r="G6" s="2"/>
      <c r="H6" s="2"/>
      <c r="I6" s="2"/>
    </row>
    <row r="7" spans="1:21" ht="21.75" customHeight="1" thickBot="1" x14ac:dyDescent="0.3">
      <c r="A7" s="255" t="s">
        <v>65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21" ht="15" thickTop="1" thickBot="1" x14ac:dyDescent="0.3">
      <c r="B8" s="275" t="s">
        <v>30</v>
      </c>
      <c r="C8" s="277" t="s">
        <v>2</v>
      </c>
      <c r="D8" s="258" t="s">
        <v>29</v>
      </c>
      <c r="E8" s="259"/>
      <c r="F8" s="259"/>
      <c r="G8" s="259"/>
      <c r="H8" s="259"/>
      <c r="I8" s="259"/>
      <c r="J8" s="259"/>
      <c r="K8" s="259"/>
      <c r="L8" s="260"/>
      <c r="M8" s="272" t="s">
        <v>28</v>
      </c>
      <c r="N8" s="272" t="s">
        <v>56</v>
      </c>
      <c r="O8" s="261" t="s">
        <v>61</v>
      </c>
    </row>
    <row r="9" spans="1:21" ht="14.4" thickBot="1" x14ac:dyDescent="0.3">
      <c r="B9" s="276"/>
      <c r="C9" s="278"/>
      <c r="D9" s="249" t="s">
        <v>25</v>
      </c>
      <c r="E9" s="250"/>
      <c r="F9" s="251"/>
      <c r="G9" s="249" t="s">
        <v>26</v>
      </c>
      <c r="H9" s="250"/>
      <c r="I9" s="251"/>
      <c r="J9" s="252" t="s">
        <v>27</v>
      </c>
      <c r="K9" s="253"/>
      <c r="L9" s="254"/>
      <c r="M9" s="273"/>
      <c r="N9" s="273"/>
      <c r="O9" s="262"/>
    </row>
    <row r="10" spans="1:21" ht="33.75" customHeight="1" thickBot="1" x14ac:dyDescent="0.3">
      <c r="B10" s="276"/>
      <c r="C10" s="278"/>
      <c r="D10" s="70" t="s">
        <v>54</v>
      </c>
      <c r="E10" s="71" t="s">
        <v>53</v>
      </c>
      <c r="F10" s="70" t="s">
        <v>60</v>
      </c>
      <c r="G10" s="70" t="s">
        <v>54</v>
      </c>
      <c r="H10" s="71" t="s">
        <v>53</v>
      </c>
      <c r="I10" s="70" t="s">
        <v>60</v>
      </c>
      <c r="J10" s="100" t="s">
        <v>55</v>
      </c>
      <c r="K10" s="99" t="s">
        <v>53</v>
      </c>
      <c r="L10" s="129" t="s">
        <v>60</v>
      </c>
      <c r="M10" s="274"/>
      <c r="N10" s="274"/>
      <c r="O10" s="263"/>
      <c r="P10" s="131"/>
      <c r="Q10" s="35"/>
      <c r="R10" s="35"/>
      <c r="S10" s="35"/>
      <c r="T10" s="35"/>
      <c r="U10" s="35"/>
    </row>
    <row r="11" spans="1:21" ht="14.4" thickBot="1" x14ac:dyDescent="0.3">
      <c r="B11" s="90" t="s">
        <v>59</v>
      </c>
      <c r="C11" s="91" t="s">
        <v>57</v>
      </c>
      <c r="D11" s="115">
        <v>0.89</v>
      </c>
      <c r="E11" s="102">
        <v>1</v>
      </c>
      <c r="F11" s="102">
        <v>1</v>
      </c>
      <c r="G11" s="155">
        <v>0.87999999999999989</v>
      </c>
      <c r="H11" s="156">
        <v>1</v>
      </c>
      <c r="I11" s="156">
        <v>1</v>
      </c>
      <c r="J11" s="68">
        <v>0.87750000000000006</v>
      </c>
      <c r="K11" s="69">
        <v>1</v>
      </c>
      <c r="L11" s="125">
        <v>1</v>
      </c>
      <c r="M11" s="68">
        <f>AVERAGE(D11,G11,J11)</f>
        <v>0.88249999999999995</v>
      </c>
      <c r="N11" s="69">
        <f>AVERAGE(E11,H11,K11)</f>
        <v>1</v>
      </c>
      <c r="O11" s="132">
        <f>AVERAGE(F11,I11,L11)</f>
        <v>1</v>
      </c>
      <c r="P11" s="35"/>
      <c r="Q11" s="82"/>
      <c r="R11" s="83"/>
      <c r="S11" s="84"/>
      <c r="T11" s="85"/>
      <c r="U11" s="86"/>
    </row>
    <row r="12" spans="1:21" ht="14.4" thickBot="1" x14ac:dyDescent="0.3">
      <c r="B12" s="90" t="s">
        <v>31</v>
      </c>
      <c r="C12" s="72" t="s">
        <v>10</v>
      </c>
      <c r="D12" s="112">
        <v>0.83333333333333337</v>
      </c>
      <c r="E12" s="102">
        <v>0.91666666666666663</v>
      </c>
      <c r="F12" s="102">
        <v>0.81666666666666676</v>
      </c>
      <c r="G12" s="155">
        <v>0.4</v>
      </c>
      <c r="H12" s="156">
        <v>0.88400000000000001</v>
      </c>
      <c r="I12" s="156">
        <v>0.71599999999999997</v>
      </c>
      <c r="J12" s="68">
        <v>0.9</v>
      </c>
      <c r="K12" s="69">
        <v>1</v>
      </c>
      <c r="L12" s="126">
        <v>0.82250000000000001</v>
      </c>
      <c r="M12" s="68">
        <f t="shared" ref="M12:M35" si="0">AVERAGE(D12,G12,J12)</f>
        <v>0.71111111111111114</v>
      </c>
      <c r="N12" s="69">
        <f t="shared" ref="N12:N35" si="1">AVERAGE(E12,H12,K12)</f>
        <v>0.93355555555555547</v>
      </c>
      <c r="O12" s="132">
        <f t="shared" ref="O12:O35" si="2">AVERAGE(F12,I12,L12)</f>
        <v>0.78505555555555551</v>
      </c>
      <c r="P12" s="96"/>
      <c r="Q12" s="97"/>
      <c r="R12" s="35"/>
      <c r="S12" s="35"/>
      <c r="T12" s="35"/>
      <c r="U12" s="35"/>
    </row>
    <row r="13" spans="1:21" ht="14.4" thickBot="1" x14ac:dyDescent="0.3">
      <c r="B13" s="265" t="s">
        <v>32</v>
      </c>
      <c r="C13" s="13" t="s">
        <v>9</v>
      </c>
      <c r="D13" s="116">
        <v>0.9</v>
      </c>
      <c r="E13" s="103">
        <v>1</v>
      </c>
      <c r="F13" s="103">
        <v>0.80799999999999994</v>
      </c>
      <c r="G13" s="157">
        <v>0.85000000000000009</v>
      </c>
      <c r="H13" s="158">
        <v>1</v>
      </c>
      <c r="I13" s="158">
        <v>0.7652000000000001</v>
      </c>
      <c r="J13" s="11">
        <v>0.97499999999999998</v>
      </c>
      <c r="K13" s="51">
        <v>1</v>
      </c>
      <c r="L13" s="51">
        <v>0.74350000000000005</v>
      </c>
      <c r="M13" s="68">
        <f t="shared" si="0"/>
        <v>0.90833333333333333</v>
      </c>
      <c r="N13" s="69">
        <f t="shared" si="1"/>
        <v>1</v>
      </c>
      <c r="O13" s="132">
        <f t="shared" si="2"/>
        <v>0.77223333333333333</v>
      </c>
      <c r="P13" s="38"/>
      <c r="Q13" s="38"/>
    </row>
    <row r="14" spans="1:21" ht="14.4" thickBot="1" x14ac:dyDescent="0.3">
      <c r="B14" s="266"/>
      <c r="C14" s="3" t="s">
        <v>11</v>
      </c>
      <c r="D14" s="117">
        <v>1.3499999999999999</v>
      </c>
      <c r="E14" s="105">
        <v>1</v>
      </c>
      <c r="F14" s="104">
        <v>0.52</v>
      </c>
      <c r="G14" s="159">
        <v>1.125</v>
      </c>
      <c r="H14" s="160">
        <v>1</v>
      </c>
      <c r="I14" s="161">
        <v>0.52200000000000002</v>
      </c>
      <c r="J14" s="8">
        <v>1.375</v>
      </c>
      <c r="K14" s="52">
        <v>1</v>
      </c>
      <c r="L14" s="125">
        <v>0.55249999999999999</v>
      </c>
      <c r="M14" s="68">
        <f t="shared" si="0"/>
        <v>1.2833333333333332</v>
      </c>
      <c r="N14" s="69">
        <f t="shared" si="1"/>
        <v>1</v>
      </c>
      <c r="O14" s="132">
        <f t="shared" si="2"/>
        <v>0.53149999999999997</v>
      </c>
      <c r="P14" s="38"/>
      <c r="Q14" s="38"/>
    </row>
    <row r="15" spans="1:21" ht="14.4" thickBot="1" x14ac:dyDescent="0.3">
      <c r="B15" s="266"/>
      <c r="C15" s="3" t="s">
        <v>12</v>
      </c>
      <c r="D15" s="118">
        <v>1.2166666666666666</v>
      </c>
      <c r="E15" s="105">
        <v>1</v>
      </c>
      <c r="F15" s="105">
        <v>0.55666666666666664</v>
      </c>
      <c r="G15" s="162">
        <v>0.625</v>
      </c>
      <c r="H15" s="160">
        <v>1</v>
      </c>
      <c r="I15" s="160">
        <v>0.57400000000000007</v>
      </c>
      <c r="J15" s="6">
        <v>1.2175</v>
      </c>
      <c r="K15" s="53">
        <v>1</v>
      </c>
      <c r="L15" s="54">
        <v>0.57250000000000001</v>
      </c>
      <c r="M15" s="68">
        <f t="shared" si="0"/>
        <v>1.0197222222222222</v>
      </c>
      <c r="N15" s="69">
        <f t="shared" si="1"/>
        <v>1</v>
      </c>
      <c r="O15" s="132">
        <f t="shared" si="2"/>
        <v>0.56772222222222224</v>
      </c>
      <c r="P15" s="38"/>
      <c r="Q15" s="38"/>
    </row>
    <row r="16" spans="1:21" ht="14.4" thickBot="1" x14ac:dyDescent="0.3">
      <c r="B16" s="267"/>
      <c r="C16" s="14" t="s">
        <v>13</v>
      </c>
      <c r="D16" s="119">
        <v>1.2533333333333332</v>
      </c>
      <c r="E16" s="113">
        <v>1</v>
      </c>
      <c r="F16" s="106">
        <v>0.50666666666666671</v>
      </c>
      <c r="G16" s="159">
        <v>1.0349999999999999</v>
      </c>
      <c r="H16" s="163">
        <v>1</v>
      </c>
      <c r="I16" s="164">
        <v>0.39600000000000002</v>
      </c>
      <c r="J16" s="7">
        <v>1.2775000000000001</v>
      </c>
      <c r="K16" s="54">
        <v>0.96250000000000002</v>
      </c>
      <c r="L16" s="54">
        <v>0.13750000000000001</v>
      </c>
      <c r="M16" s="68">
        <f t="shared" si="0"/>
        <v>1.1886111111111111</v>
      </c>
      <c r="N16" s="69">
        <f t="shared" si="1"/>
        <v>0.98749999999999993</v>
      </c>
      <c r="O16" s="132">
        <f t="shared" si="2"/>
        <v>0.34672222222222221</v>
      </c>
      <c r="P16" s="38"/>
      <c r="Q16" s="38"/>
    </row>
    <row r="17" spans="2:17" ht="14.4" thickBot="1" x14ac:dyDescent="0.3">
      <c r="B17" s="266" t="s">
        <v>33</v>
      </c>
      <c r="C17" s="5" t="s">
        <v>3</v>
      </c>
      <c r="D17" s="117">
        <v>1.05</v>
      </c>
      <c r="E17" s="106">
        <v>1</v>
      </c>
      <c r="F17" s="103">
        <v>0.5</v>
      </c>
      <c r="G17" s="157">
        <v>1.07</v>
      </c>
      <c r="H17" s="158">
        <v>1</v>
      </c>
      <c r="I17" s="161">
        <v>0.55999999999999994</v>
      </c>
      <c r="J17" s="8">
        <v>1.0225</v>
      </c>
      <c r="K17" s="43">
        <v>1</v>
      </c>
      <c r="L17" s="51">
        <v>0.5</v>
      </c>
      <c r="M17" s="68">
        <f t="shared" si="0"/>
        <v>1.0475000000000001</v>
      </c>
      <c r="N17" s="69">
        <f t="shared" si="1"/>
        <v>1</v>
      </c>
      <c r="O17" s="132">
        <f t="shared" si="2"/>
        <v>0.52</v>
      </c>
      <c r="P17" s="38"/>
      <c r="Q17" s="38"/>
    </row>
    <row r="18" spans="2:17" ht="14.4" thickBot="1" x14ac:dyDescent="0.3">
      <c r="B18" s="266"/>
      <c r="C18" s="9" t="s">
        <v>52</v>
      </c>
      <c r="D18" s="117">
        <v>0.78</v>
      </c>
      <c r="E18" s="105">
        <v>1</v>
      </c>
      <c r="F18" s="105">
        <v>1</v>
      </c>
      <c r="G18" s="165">
        <v>0.88</v>
      </c>
      <c r="H18" s="161">
        <v>1</v>
      </c>
      <c r="I18" s="161">
        <v>1</v>
      </c>
      <c r="J18" s="8">
        <v>0.94000000000000006</v>
      </c>
      <c r="K18" s="45">
        <v>1</v>
      </c>
      <c r="L18" s="125">
        <v>0.8075</v>
      </c>
      <c r="M18" s="68">
        <f t="shared" si="0"/>
        <v>0.8666666666666667</v>
      </c>
      <c r="N18" s="69">
        <f t="shared" si="1"/>
        <v>1</v>
      </c>
      <c r="O18" s="132">
        <f t="shared" si="2"/>
        <v>0.93583333333333341</v>
      </c>
      <c r="P18" s="38"/>
      <c r="Q18" s="38"/>
    </row>
    <row r="19" spans="2:17" ht="14.4" thickBot="1" x14ac:dyDescent="0.3">
      <c r="B19" s="266"/>
      <c r="C19" s="12" t="s">
        <v>4</v>
      </c>
      <c r="D19" s="118">
        <v>1.4266666666666665</v>
      </c>
      <c r="E19" s="105">
        <v>1</v>
      </c>
      <c r="F19" s="105">
        <v>3.7499999999999999E-2</v>
      </c>
      <c r="G19" s="162">
        <v>0.92333333333333345</v>
      </c>
      <c r="H19" s="160">
        <v>1</v>
      </c>
      <c r="I19" s="160">
        <v>0.10200000000000001</v>
      </c>
      <c r="J19" s="6">
        <v>1.3233333333333333</v>
      </c>
      <c r="K19" s="44">
        <v>1</v>
      </c>
      <c r="L19" s="53">
        <v>0.22999999999999998</v>
      </c>
      <c r="M19" s="68">
        <f t="shared" si="0"/>
        <v>1.2244444444444444</v>
      </c>
      <c r="N19" s="69">
        <f t="shared" si="1"/>
        <v>1</v>
      </c>
      <c r="O19" s="132">
        <f t="shared" si="2"/>
        <v>0.12316666666666666</v>
      </c>
      <c r="P19" s="38"/>
      <c r="Q19" s="38"/>
    </row>
    <row r="20" spans="2:17" ht="14.4" thickBot="1" x14ac:dyDescent="0.3">
      <c r="B20" s="267"/>
      <c r="C20" s="4" t="s">
        <v>5</v>
      </c>
      <c r="D20" s="119">
        <v>0.7</v>
      </c>
      <c r="E20" s="106">
        <v>1</v>
      </c>
      <c r="F20" s="106">
        <v>1</v>
      </c>
      <c r="G20" s="159">
        <v>0.49999999999999994</v>
      </c>
      <c r="H20" s="163">
        <v>1</v>
      </c>
      <c r="I20" s="164">
        <v>1</v>
      </c>
      <c r="J20" s="7">
        <v>0.77499999999999991</v>
      </c>
      <c r="K20" s="50">
        <v>1</v>
      </c>
      <c r="L20" s="50">
        <v>1</v>
      </c>
      <c r="M20" s="68">
        <f t="shared" si="0"/>
        <v>0.65833333333333333</v>
      </c>
      <c r="N20" s="69">
        <f t="shared" si="1"/>
        <v>1</v>
      </c>
      <c r="O20" s="132">
        <f t="shared" si="2"/>
        <v>1</v>
      </c>
      <c r="P20" s="38"/>
      <c r="Q20" s="38"/>
    </row>
    <row r="21" spans="2:17" ht="14.4" thickBot="1" x14ac:dyDescent="0.3">
      <c r="B21" s="266" t="s">
        <v>34</v>
      </c>
      <c r="C21" s="15" t="s">
        <v>14</v>
      </c>
      <c r="D21" s="117">
        <v>0.74750000000000005</v>
      </c>
      <c r="E21" s="107">
        <v>0.97249999999999992</v>
      </c>
      <c r="F21" s="107">
        <v>0.96</v>
      </c>
      <c r="G21" s="157">
        <v>0.52</v>
      </c>
      <c r="H21" s="158">
        <v>0.95199999999999996</v>
      </c>
      <c r="I21" s="161">
        <v>0.93200000000000005</v>
      </c>
      <c r="J21" s="8">
        <v>0.71</v>
      </c>
      <c r="K21" s="52">
        <v>0.97249999999999992</v>
      </c>
      <c r="L21" s="125">
        <v>0.95250000000000001</v>
      </c>
      <c r="M21" s="68">
        <f t="shared" si="0"/>
        <v>0.65916666666666668</v>
      </c>
      <c r="N21" s="69">
        <f t="shared" si="1"/>
        <v>0.96566666666666656</v>
      </c>
      <c r="O21" s="132">
        <f t="shared" si="2"/>
        <v>0.94816666666666671</v>
      </c>
      <c r="P21" s="38"/>
      <c r="Q21" s="38"/>
    </row>
    <row r="22" spans="2:17" ht="14.4" thickBot="1" x14ac:dyDescent="0.3">
      <c r="B22" s="266"/>
      <c r="C22" s="12" t="s">
        <v>15</v>
      </c>
      <c r="D22" s="118" t="s">
        <v>67</v>
      </c>
      <c r="E22" s="118" t="s">
        <v>67</v>
      </c>
      <c r="F22" s="118" t="s">
        <v>67</v>
      </c>
      <c r="G22" s="162">
        <v>0.73249999999999993</v>
      </c>
      <c r="H22" s="160" t="s">
        <v>67</v>
      </c>
      <c r="I22" s="160" t="s">
        <v>67</v>
      </c>
      <c r="J22" s="6">
        <v>1.4449999999999998</v>
      </c>
      <c r="K22" s="53">
        <v>1</v>
      </c>
      <c r="L22" s="54">
        <v>0</v>
      </c>
      <c r="M22" s="68">
        <f t="shared" si="0"/>
        <v>1.0887499999999999</v>
      </c>
      <c r="N22" s="69">
        <f t="shared" si="1"/>
        <v>1</v>
      </c>
      <c r="O22" s="132">
        <f t="shared" si="2"/>
        <v>0</v>
      </c>
      <c r="P22" s="38"/>
      <c r="Q22" s="38"/>
    </row>
    <row r="23" spans="2:17" ht="15.75" customHeight="1" thickBot="1" x14ac:dyDescent="0.3">
      <c r="B23" s="267"/>
      <c r="C23" s="4" t="s">
        <v>16</v>
      </c>
      <c r="D23" s="119" t="s">
        <v>67</v>
      </c>
      <c r="E23" s="119" t="s">
        <v>67</v>
      </c>
      <c r="F23" s="118" t="s">
        <v>67</v>
      </c>
      <c r="G23" s="162">
        <v>0.95</v>
      </c>
      <c r="H23" s="160" t="s">
        <v>67</v>
      </c>
      <c r="I23" s="164" t="s">
        <v>67</v>
      </c>
      <c r="J23" s="77">
        <v>0.96500000000000008</v>
      </c>
      <c r="K23" s="76">
        <v>0.99249999999999994</v>
      </c>
      <c r="L23" s="76">
        <v>0.99249999999999994</v>
      </c>
      <c r="M23" s="68">
        <f>AVERAGE(D23,G23,J23)</f>
        <v>0.95750000000000002</v>
      </c>
      <c r="N23" s="69">
        <f t="shared" si="1"/>
        <v>0.99249999999999994</v>
      </c>
      <c r="O23" s="132">
        <f t="shared" si="2"/>
        <v>0.99249999999999994</v>
      </c>
      <c r="P23" s="38"/>
      <c r="Q23" s="38"/>
    </row>
    <row r="24" spans="2:17" ht="15.75" customHeight="1" thickBot="1" x14ac:dyDescent="0.3">
      <c r="B24" s="265" t="s">
        <v>35</v>
      </c>
      <c r="C24" s="15" t="s">
        <v>22</v>
      </c>
      <c r="D24" s="223">
        <v>0.96750000000000003</v>
      </c>
      <c r="E24" s="114">
        <v>0.91749999999999998</v>
      </c>
      <c r="F24" s="108">
        <v>0.625</v>
      </c>
      <c r="G24" s="157">
        <v>0.99</v>
      </c>
      <c r="H24" s="158">
        <v>0.95</v>
      </c>
      <c r="I24" s="166">
        <v>0.56200000000000006</v>
      </c>
      <c r="J24" s="75">
        <v>1.0350000000000001</v>
      </c>
      <c r="K24" s="59">
        <v>0.91500000000000004</v>
      </c>
      <c r="L24" s="127">
        <v>0.5675</v>
      </c>
      <c r="M24" s="68">
        <f t="shared" si="0"/>
        <v>0.99750000000000005</v>
      </c>
      <c r="N24" s="69">
        <f t="shared" si="1"/>
        <v>0.92749999999999988</v>
      </c>
      <c r="O24" s="132">
        <f t="shared" si="2"/>
        <v>0.58483333333333343</v>
      </c>
      <c r="P24" s="38"/>
      <c r="Q24" s="38"/>
    </row>
    <row r="25" spans="2:17" ht="15.75" customHeight="1" thickBot="1" x14ac:dyDescent="0.3">
      <c r="B25" s="266"/>
      <c r="C25" s="12" t="s">
        <v>39</v>
      </c>
      <c r="D25" s="121">
        <v>0.87750000000000006</v>
      </c>
      <c r="E25" s="109">
        <v>1</v>
      </c>
      <c r="F25" s="109">
        <v>0.98250000000000004</v>
      </c>
      <c r="G25" s="162">
        <v>1.0275000000000001</v>
      </c>
      <c r="H25" s="160">
        <v>1</v>
      </c>
      <c r="I25" s="160">
        <v>0.96599999999999997</v>
      </c>
      <c r="J25" s="73">
        <v>0.71</v>
      </c>
      <c r="K25" s="53">
        <v>0.75</v>
      </c>
      <c r="L25" s="53">
        <v>0.72</v>
      </c>
      <c r="M25" s="68">
        <f t="shared" si="0"/>
        <v>0.8716666666666667</v>
      </c>
      <c r="N25" s="69">
        <f t="shared" si="1"/>
        <v>0.91666666666666663</v>
      </c>
      <c r="O25" s="132">
        <f t="shared" si="2"/>
        <v>0.88949999999999996</v>
      </c>
      <c r="P25" s="38"/>
      <c r="Q25" s="38"/>
    </row>
    <row r="26" spans="2:17" ht="15.75" customHeight="1" thickBot="1" x14ac:dyDescent="0.3">
      <c r="B26" s="266"/>
      <c r="C26" s="16" t="s">
        <v>23</v>
      </c>
      <c r="D26" s="120">
        <v>0.92</v>
      </c>
      <c r="E26" s="109">
        <v>1</v>
      </c>
      <c r="F26" s="109">
        <v>0.67</v>
      </c>
      <c r="G26" s="162">
        <v>0.92</v>
      </c>
      <c r="H26" s="160">
        <v>1</v>
      </c>
      <c r="I26" s="163">
        <v>0.67</v>
      </c>
      <c r="J26" s="75">
        <v>0.92</v>
      </c>
      <c r="K26" s="76">
        <v>1</v>
      </c>
      <c r="L26" s="61">
        <v>0.67</v>
      </c>
      <c r="M26" s="68">
        <f t="shared" si="0"/>
        <v>0.92</v>
      </c>
      <c r="N26" s="69">
        <f t="shared" si="1"/>
        <v>1</v>
      </c>
      <c r="O26" s="132">
        <f t="shared" si="2"/>
        <v>0.67</v>
      </c>
      <c r="P26" s="38"/>
      <c r="Q26" s="38"/>
    </row>
    <row r="27" spans="2:17" ht="15.75" customHeight="1" thickBot="1" x14ac:dyDescent="0.3">
      <c r="B27" s="267"/>
      <c r="C27" s="4" t="s">
        <v>24</v>
      </c>
      <c r="D27" s="122">
        <v>1.02</v>
      </c>
      <c r="E27" s="110">
        <v>0.92</v>
      </c>
      <c r="F27" s="110">
        <v>0.5</v>
      </c>
      <c r="G27" s="167">
        <v>1.0074999999999998</v>
      </c>
      <c r="H27" s="164">
        <v>0.92000000000000015</v>
      </c>
      <c r="I27" s="164">
        <v>0.5</v>
      </c>
      <c r="J27" s="77">
        <v>1.02</v>
      </c>
      <c r="K27" s="79">
        <v>0.92</v>
      </c>
      <c r="L27" s="128">
        <v>0.5</v>
      </c>
      <c r="M27" s="68">
        <f t="shared" si="0"/>
        <v>1.0158333333333334</v>
      </c>
      <c r="N27" s="69">
        <f t="shared" si="1"/>
        <v>0.92</v>
      </c>
      <c r="O27" s="132">
        <f t="shared" si="2"/>
        <v>0.5</v>
      </c>
      <c r="P27" s="38"/>
      <c r="Q27" s="38"/>
    </row>
    <row r="28" spans="2:17" ht="15.75" customHeight="1" thickBot="1" x14ac:dyDescent="0.3">
      <c r="B28" s="269" t="s">
        <v>36</v>
      </c>
      <c r="C28" s="12" t="s">
        <v>6</v>
      </c>
      <c r="D28" s="123">
        <v>0.92</v>
      </c>
      <c r="E28" s="108">
        <v>1</v>
      </c>
      <c r="F28" s="108">
        <v>0.8833333333333333</v>
      </c>
      <c r="G28" s="157">
        <v>0.84250000000000003</v>
      </c>
      <c r="H28" s="158">
        <v>1</v>
      </c>
      <c r="I28" s="158">
        <v>0.88500000000000001</v>
      </c>
      <c r="J28" s="87">
        <v>0.91333333333333344</v>
      </c>
      <c r="K28" s="59">
        <v>1</v>
      </c>
      <c r="L28" s="59">
        <v>0.89</v>
      </c>
      <c r="M28" s="68">
        <f t="shared" si="0"/>
        <v>0.89194444444444454</v>
      </c>
      <c r="N28" s="69">
        <f t="shared" si="1"/>
        <v>1</v>
      </c>
      <c r="O28" s="132">
        <f t="shared" si="2"/>
        <v>0.88611111111111107</v>
      </c>
      <c r="P28" s="38"/>
      <c r="Q28" s="38"/>
    </row>
    <row r="29" spans="2:17" ht="14.4" thickBot="1" x14ac:dyDescent="0.3">
      <c r="B29" s="270"/>
      <c r="C29" s="12" t="s">
        <v>7</v>
      </c>
      <c r="D29" s="118">
        <v>1.3075000000000001</v>
      </c>
      <c r="E29" s="106">
        <v>0.98</v>
      </c>
      <c r="F29" s="106">
        <v>0.18</v>
      </c>
      <c r="G29" s="165">
        <v>1.2225000000000001</v>
      </c>
      <c r="H29" s="161">
        <v>0.98799999999999988</v>
      </c>
      <c r="I29" s="161">
        <v>0.20599999999999996</v>
      </c>
      <c r="J29" s="78">
        <v>1.33</v>
      </c>
      <c r="K29" s="74">
        <v>0.99</v>
      </c>
      <c r="L29" s="65">
        <v>0.16</v>
      </c>
      <c r="M29" s="68">
        <f t="shared" si="0"/>
        <v>1.2866666666666668</v>
      </c>
      <c r="N29" s="69">
        <f t="shared" si="1"/>
        <v>0.9860000000000001</v>
      </c>
      <c r="O29" s="132">
        <f t="shared" si="2"/>
        <v>0.18199999999999997</v>
      </c>
      <c r="P29" s="38"/>
      <c r="Q29" s="38"/>
    </row>
    <row r="30" spans="2:17" ht="14.4" thickBot="1" x14ac:dyDescent="0.3">
      <c r="B30" s="271"/>
      <c r="C30" s="4" t="s">
        <v>8</v>
      </c>
      <c r="D30" s="119">
        <v>0.84749999999999992</v>
      </c>
      <c r="E30" s="111">
        <v>1</v>
      </c>
      <c r="F30" s="111">
        <v>0.99</v>
      </c>
      <c r="G30" s="159">
        <v>0.91749999999999998</v>
      </c>
      <c r="H30" s="163">
        <v>0.99600000000000011</v>
      </c>
      <c r="I30" s="164">
        <v>0.94400000000000017</v>
      </c>
      <c r="J30" s="7">
        <v>0.9524999999999999</v>
      </c>
      <c r="K30" s="54">
        <v>1</v>
      </c>
      <c r="L30" s="125">
        <v>0.95250000000000001</v>
      </c>
      <c r="M30" s="68">
        <f t="shared" si="0"/>
        <v>0.90583333333333327</v>
      </c>
      <c r="N30" s="69">
        <f t="shared" si="1"/>
        <v>0.9986666666666667</v>
      </c>
      <c r="O30" s="132">
        <f t="shared" si="2"/>
        <v>0.96216666666666673</v>
      </c>
      <c r="P30" s="38"/>
      <c r="Q30" s="38"/>
    </row>
    <row r="31" spans="2:17" ht="14.4" thickBot="1" x14ac:dyDescent="0.3">
      <c r="B31" s="265" t="s">
        <v>37</v>
      </c>
      <c r="C31" s="9" t="s">
        <v>18</v>
      </c>
      <c r="D31" s="124">
        <v>0.73</v>
      </c>
      <c r="E31" s="106">
        <v>0.93</v>
      </c>
      <c r="F31" s="106">
        <v>0.79</v>
      </c>
      <c r="G31" s="157">
        <v>1.0275000000000001</v>
      </c>
      <c r="H31" s="158">
        <v>0.99</v>
      </c>
      <c r="I31" s="166">
        <v>0.86250000000000004</v>
      </c>
      <c r="J31" s="10">
        <v>0.79249999999999998</v>
      </c>
      <c r="K31" s="43">
        <v>0.98</v>
      </c>
      <c r="L31" s="51">
        <v>0.86249999999999993</v>
      </c>
      <c r="M31" s="68">
        <f t="shared" si="0"/>
        <v>0.85</v>
      </c>
      <c r="N31" s="69">
        <f t="shared" si="1"/>
        <v>0.96666666666666667</v>
      </c>
      <c r="O31" s="132">
        <f t="shared" si="2"/>
        <v>0.83833333333333337</v>
      </c>
      <c r="P31" s="38"/>
      <c r="Q31" s="38"/>
    </row>
    <row r="32" spans="2:17" ht="14.4" thickBot="1" x14ac:dyDescent="0.3">
      <c r="B32" s="267"/>
      <c r="C32" s="4" t="s">
        <v>21</v>
      </c>
      <c r="D32" s="119">
        <v>0.49</v>
      </c>
      <c r="E32" s="111">
        <v>1</v>
      </c>
      <c r="F32" s="104">
        <v>1</v>
      </c>
      <c r="G32" s="159">
        <v>0.39999999999999997</v>
      </c>
      <c r="H32" s="163">
        <v>1</v>
      </c>
      <c r="I32" s="163">
        <v>1</v>
      </c>
      <c r="J32" s="7">
        <v>0.52</v>
      </c>
      <c r="K32" s="54">
        <v>1</v>
      </c>
      <c r="L32" s="125">
        <v>1</v>
      </c>
      <c r="M32" s="68">
        <f t="shared" si="0"/>
        <v>0.47</v>
      </c>
      <c r="N32" s="69">
        <f t="shared" si="1"/>
        <v>1</v>
      </c>
      <c r="O32" s="132">
        <f t="shared" si="2"/>
        <v>1</v>
      </c>
      <c r="P32" s="38"/>
      <c r="Q32" s="38"/>
    </row>
    <row r="33" spans="2:17" ht="14.4" thickBot="1" x14ac:dyDescent="0.3">
      <c r="B33" s="265" t="s">
        <v>38</v>
      </c>
      <c r="C33" s="13" t="s">
        <v>19</v>
      </c>
      <c r="D33" s="116">
        <v>0.69666666666666666</v>
      </c>
      <c r="E33" s="107">
        <v>0.99333333333333329</v>
      </c>
      <c r="F33" s="107">
        <v>0.99333333333333329</v>
      </c>
      <c r="G33" s="157">
        <v>0.77999999999999992</v>
      </c>
      <c r="H33" s="158">
        <v>0.98</v>
      </c>
      <c r="I33" s="158">
        <v>0.98</v>
      </c>
      <c r="J33" s="11">
        <v>0.67</v>
      </c>
      <c r="K33" s="51">
        <v>0.97</v>
      </c>
      <c r="L33" s="43">
        <v>0.9375</v>
      </c>
      <c r="M33" s="68">
        <f t="shared" si="0"/>
        <v>0.7155555555555555</v>
      </c>
      <c r="N33" s="69">
        <f t="shared" si="1"/>
        <v>0.98111111111111116</v>
      </c>
      <c r="O33" s="132">
        <f t="shared" si="2"/>
        <v>0.97027777777777768</v>
      </c>
      <c r="P33" s="38"/>
      <c r="Q33" s="38"/>
    </row>
    <row r="34" spans="2:17" ht="14.4" thickBot="1" x14ac:dyDescent="0.3">
      <c r="B34" s="266"/>
      <c r="C34" s="3" t="s">
        <v>20</v>
      </c>
      <c r="D34" s="118">
        <v>0.875</v>
      </c>
      <c r="E34" s="105">
        <v>0.9</v>
      </c>
      <c r="F34" s="105">
        <v>0.57000000000000006</v>
      </c>
      <c r="G34" s="162">
        <v>0.83499999999999996</v>
      </c>
      <c r="H34" s="160">
        <v>0.94400000000000017</v>
      </c>
      <c r="I34" s="160">
        <v>0.30400000000000005</v>
      </c>
      <c r="J34" s="6">
        <v>1.0475000000000001</v>
      </c>
      <c r="K34" s="53">
        <v>1</v>
      </c>
      <c r="L34" s="54">
        <v>0.5</v>
      </c>
      <c r="M34" s="68">
        <f t="shared" si="0"/>
        <v>0.9191666666666668</v>
      </c>
      <c r="N34" s="69">
        <f t="shared" si="1"/>
        <v>0.94800000000000006</v>
      </c>
      <c r="O34" s="132">
        <f t="shared" si="2"/>
        <v>0.45800000000000002</v>
      </c>
      <c r="P34" s="38"/>
      <c r="Q34" s="38"/>
    </row>
    <row r="35" spans="2:17" ht="14.4" thickBot="1" x14ac:dyDescent="0.3">
      <c r="B35" s="267"/>
      <c r="C35" s="12" t="s">
        <v>17</v>
      </c>
      <c r="D35" s="222">
        <v>0.58750000000000002</v>
      </c>
      <c r="E35" s="111">
        <v>0.83250000000000002</v>
      </c>
      <c r="F35" s="106">
        <v>0.73249999999999993</v>
      </c>
      <c r="G35" s="159">
        <v>0.6875</v>
      </c>
      <c r="H35" s="163">
        <v>0.94800000000000006</v>
      </c>
      <c r="I35" s="163">
        <v>0.8600000000000001</v>
      </c>
      <c r="J35" s="7">
        <v>0.58500000000000008</v>
      </c>
      <c r="K35" s="130">
        <v>1</v>
      </c>
      <c r="L35" s="50">
        <v>0.89</v>
      </c>
      <c r="M35" s="68">
        <f t="shared" si="0"/>
        <v>0.62</v>
      </c>
      <c r="N35" s="69">
        <f t="shared" si="1"/>
        <v>0.92683333333333329</v>
      </c>
      <c r="O35" s="132">
        <f t="shared" si="2"/>
        <v>0.82750000000000001</v>
      </c>
      <c r="P35" s="38"/>
      <c r="Q35" s="38"/>
    </row>
    <row r="36" spans="2:17" ht="17.399999999999999" customHeight="1" thickTop="1" thickBot="1" x14ac:dyDescent="0.3">
      <c r="B36" s="247" t="s">
        <v>66</v>
      </c>
      <c r="C36" s="248"/>
      <c r="D36" s="230">
        <f>AVERAGE(D11:D35)</f>
        <v>0.92985507246376786</v>
      </c>
      <c r="E36" s="231">
        <f t="shared" ref="E36:L36" si="3">AVERAGE(E11:E35)</f>
        <v>0.97228260869565208</v>
      </c>
      <c r="F36" s="231">
        <f t="shared" si="3"/>
        <v>0.72270289855072467</v>
      </c>
      <c r="G36" s="230">
        <f t="shared" si="3"/>
        <v>0.84593333333333331</v>
      </c>
      <c r="H36" s="231">
        <f t="shared" si="3"/>
        <v>0.98052173913043461</v>
      </c>
      <c r="I36" s="231">
        <f t="shared" si="3"/>
        <v>0.70898695652173926</v>
      </c>
      <c r="J36" s="230">
        <f t="shared" si="3"/>
        <v>0.97196666666666687</v>
      </c>
      <c r="K36" s="234">
        <f t="shared" si="3"/>
        <v>0.97809999999999997</v>
      </c>
      <c r="L36" s="234">
        <f t="shared" si="3"/>
        <v>0.67844000000000027</v>
      </c>
      <c r="M36" s="232">
        <f>AVERAGE(M11:M35)</f>
        <v>0.91840555555555536</v>
      </c>
      <c r="N36" s="233">
        <f>AVERAGE(N11:N21,N24:N35)</f>
        <v>0.97644202898550714</v>
      </c>
      <c r="O36" s="233">
        <f>AVERAGE(O11:O21,O24:O35)</f>
        <v>0.70865748792270533</v>
      </c>
    </row>
    <row r="37" spans="2:17" ht="16.2" thickTop="1" x14ac:dyDescent="0.3">
      <c r="B37" s="217"/>
      <c r="C37" s="136"/>
      <c r="D37" s="218"/>
      <c r="E37" s="137"/>
      <c r="F37" s="137"/>
      <c r="G37" s="219"/>
      <c r="H37" s="138"/>
      <c r="I37" s="138"/>
      <c r="J37" s="139"/>
      <c r="K37" s="39"/>
      <c r="L37" s="220"/>
      <c r="M37" s="221"/>
      <c r="N37" s="39"/>
      <c r="O37" s="133"/>
    </row>
    <row r="38" spans="2:17" ht="18.75" customHeight="1" x14ac:dyDescent="0.3">
      <c r="B38" s="268"/>
      <c r="C38" s="268"/>
      <c r="D38" s="137"/>
      <c r="E38" s="137"/>
      <c r="F38" s="137"/>
      <c r="G38" s="138"/>
      <c r="H38" s="138"/>
      <c r="I38" s="138"/>
      <c r="J38" s="138"/>
    </row>
    <row r="39" spans="2:17" ht="13.5" customHeight="1" x14ac:dyDescent="0.3">
      <c r="B39" s="264"/>
      <c r="C39" s="264"/>
      <c r="D39" s="134"/>
      <c r="E39" s="134"/>
      <c r="F39" s="134"/>
      <c r="G39" s="134"/>
      <c r="H39" s="134"/>
      <c r="I39" s="134"/>
      <c r="J39" s="134"/>
      <c r="K39" s="31"/>
      <c r="L39" s="98"/>
      <c r="N39" s="35"/>
    </row>
    <row r="40" spans="2:17" ht="15.6" x14ac:dyDescent="0.3">
      <c r="B40" s="138"/>
      <c r="C40" s="134"/>
      <c r="D40" s="134"/>
      <c r="E40" s="134"/>
      <c r="F40" s="134"/>
      <c r="G40" s="134"/>
      <c r="H40" s="134"/>
      <c r="I40" s="134"/>
      <c r="J40" s="134"/>
      <c r="K40" s="31"/>
      <c r="L40" s="98"/>
    </row>
    <row r="41" spans="2:17" ht="15.6" x14ac:dyDescent="0.3">
      <c r="C41" s="257"/>
      <c r="D41" s="257"/>
      <c r="E41" s="257"/>
      <c r="F41" s="257"/>
      <c r="G41" s="257"/>
      <c r="H41" s="257"/>
      <c r="I41" s="257"/>
      <c r="J41" s="257"/>
      <c r="K41" s="31"/>
      <c r="L41" s="98"/>
    </row>
    <row r="43" spans="2:17" ht="6.6" customHeight="1" x14ac:dyDescent="0.25"/>
    <row r="44" spans="2:17" hidden="1" x14ac:dyDescent="0.25"/>
  </sheetData>
  <mergeCells count="25">
    <mergeCell ref="O8:O10"/>
    <mergeCell ref="B39:C39"/>
    <mergeCell ref="C41:J41"/>
    <mergeCell ref="B13:B16"/>
    <mergeCell ref="B17:B20"/>
    <mergeCell ref="B21:B23"/>
    <mergeCell ref="B33:B35"/>
    <mergeCell ref="B24:B27"/>
    <mergeCell ref="B31:B32"/>
    <mergeCell ref="B38:C38"/>
    <mergeCell ref="B28:B30"/>
    <mergeCell ref="N8:N10"/>
    <mergeCell ref="B8:B10"/>
    <mergeCell ref="C8:C10"/>
    <mergeCell ref="M8:M10"/>
    <mergeCell ref="D9:F9"/>
    <mergeCell ref="B36:C36"/>
    <mergeCell ref="G9:I9"/>
    <mergeCell ref="J9:L9"/>
    <mergeCell ref="A7:N7"/>
    <mergeCell ref="A2:N2"/>
    <mergeCell ref="A3:N3"/>
    <mergeCell ref="A4:N4"/>
    <mergeCell ref="A5:N5"/>
    <mergeCell ref="D8:L8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"/>
  <sheetViews>
    <sheetView showGridLines="0" zoomScale="89" zoomScaleNormal="89" workbookViewId="0">
      <selection activeCell="AH23" sqref="AH23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10.109375" customWidth="1"/>
    <col min="11" max="11" width="12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2:15" ht="15.6" x14ac:dyDescent="0.3">
      <c r="B2" s="257" t="s">
        <v>40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2:15" ht="15.6" x14ac:dyDescent="0.3">
      <c r="B3" s="257" t="s">
        <v>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2:15" ht="15.6" x14ac:dyDescent="0.3">
      <c r="B4" s="257" t="s">
        <v>64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2:15" ht="15.6" x14ac:dyDescent="0.3">
      <c r="B5" s="257" t="s">
        <v>63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2:15" ht="9.9" customHeight="1" x14ac:dyDescent="0.3">
      <c r="B6" s="18"/>
      <c r="C6" s="18"/>
      <c r="D6" s="18"/>
      <c r="E6" s="31"/>
      <c r="F6" s="98"/>
      <c r="G6" s="18"/>
      <c r="H6" s="31"/>
      <c r="I6" s="98"/>
      <c r="J6" s="31"/>
      <c r="K6" s="18"/>
      <c r="L6" s="98"/>
      <c r="M6" s="31"/>
      <c r="N6" s="18"/>
    </row>
    <row r="7" spans="2:15" ht="15.6" x14ac:dyDescent="0.3">
      <c r="B7" s="257" t="s">
        <v>65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2:15" ht="9" customHeight="1" thickBot="1" x14ac:dyDescent="0.35">
      <c r="B8" s="18"/>
      <c r="C8" s="18"/>
      <c r="D8" s="18"/>
      <c r="E8" s="31"/>
      <c r="F8" s="98"/>
      <c r="G8" s="18"/>
      <c r="H8" s="31"/>
      <c r="I8" s="98"/>
      <c r="J8" s="31"/>
      <c r="K8" s="18"/>
      <c r="L8" s="98"/>
      <c r="M8" s="31"/>
      <c r="N8" s="18"/>
      <c r="O8" s="147"/>
    </row>
    <row r="9" spans="2:15" s="1" customFormat="1" ht="14.25" customHeight="1" thickTop="1" thickBot="1" x14ac:dyDescent="0.3">
      <c r="B9" s="275" t="s">
        <v>30</v>
      </c>
      <c r="C9" s="277" t="s">
        <v>2</v>
      </c>
      <c r="D9" s="296" t="s">
        <v>29</v>
      </c>
      <c r="E9" s="297"/>
      <c r="F9" s="297"/>
      <c r="G9" s="297"/>
      <c r="H9" s="297"/>
      <c r="I9" s="297"/>
      <c r="J9" s="297"/>
      <c r="K9" s="297"/>
      <c r="L9" s="298"/>
      <c r="M9" s="290" t="s">
        <v>28</v>
      </c>
      <c r="N9" s="293" t="s">
        <v>56</v>
      </c>
      <c r="O9" s="299" t="s">
        <v>62</v>
      </c>
    </row>
    <row r="10" spans="2:15" s="1" customFormat="1" thickBot="1" x14ac:dyDescent="0.3">
      <c r="B10" s="276"/>
      <c r="C10" s="278"/>
      <c r="D10" s="252" t="s">
        <v>25</v>
      </c>
      <c r="E10" s="253"/>
      <c r="F10" s="254"/>
      <c r="G10" s="252" t="s">
        <v>26</v>
      </c>
      <c r="H10" s="253"/>
      <c r="I10" s="254"/>
      <c r="J10" s="252" t="s">
        <v>27</v>
      </c>
      <c r="K10" s="253"/>
      <c r="L10" s="254"/>
      <c r="M10" s="291"/>
      <c r="N10" s="294"/>
      <c r="O10" s="300"/>
    </row>
    <row r="11" spans="2:15" s="1" customFormat="1" ht="30.75" customHeight="1" thickBot="1" x14ac:dyDescent="0.3">
      <c r="B11" s="276"/>
      <c r="C11" s="278"/>
      <c r="D11" s="34" t="s">
        <v>54</v>
      </c>
      <c r="E11" s="33" t="s">
        <v>53</v>
      </c>
      <c r="F11" s="34" t="s">
        <v>60</v>
      </c>
      <c r="G11" s="34" t="s">
        <v>54</v>
      </c>
      <c r="H11" s="33" t="s">
        <v>53</v>
      </c>
      <c r="I11" s="34" t="s">
        <v>60</v>
      </c>
      <c r="J11" s="144" t="s">
        <v>55</v>
      </c>
      <c r="K11" s="145" t="s">
        <v>53</v>
      </c>
      <c r="L11" s="100" t="s">
        <v>60</v>
      </c>
      <c r="M11" s="292"/>
      <c r="N11" s="295"/>
      <c r="O11" s="301"/>
    </row>
    <row r="12" spans="2:15" s="1" customFormat="1" ht="15" thickTop="1" thickBot="1" x14ac:dyDescent="0.3">
      <c r="B12" s="80" t="s">
        <v>58</v>
      </c>
      <c r="C12" s="92" t="s">
        <v>57</v>
      </c>
      <c r="D12" s="149">
        <v>0.89</v>
      </c>
      <c r="E12" s="148">
        <v>1</v>
      </c>
      <c r="F12" s="177">
        <v>1</v>
      </c>
      <c r="G12" s="168">
        <v>0.87999999999999989</v>
      </c>
      <c r="H12" s="57">
        <v>1</v>
      </c>
      <c r="I12" s="169">
        <v>1</v>
      </c>
      <c r="J12" s="30">
        <v>0.87750000000000006</v>
      </c>
      <c r="K12" s="212">
        <v>1</v>
      </c>
      <c r="L12" s="170">
        <v>1</v>
      </c>
      <c r="M12" s="237">
        <f>AVERAGE(D12,G12,J12)</f>
        <v>0.88249999999999995</v>
      </c>
      <c r="N12" s="237">
        <f>AVERAGE(E12,H12,K12)</f>
        <v>1</v>
      </c>
      <c r="O12" s="237">
        <f>AVERAGE(F12,I12,L12)</f>
        <v>1</v>
      </c>
    </row>
    <row r="13" spans="2:15" s="1" customFormat="1" thickBot="1" x14ac:dyDescent="0.3">
      <c r="B13" s="81" t="s">
        <v>41</v>
      </c>
      <c r="C13" s="176" t="s">
        <v>10</v>
      </c>
      <c r="D13" s="179">
        <v>0.83333333333333337</v>
      </c>
      <c r="E13" s="114">
        <v>0.91666666666666663</v>
      </c>
      <c r="F13" s="187">
        <v>0.81666666666666676</v>
      </c>
      <c r="G13" s="186">
        <v>0.4</v>
      </c>
      <c r="H13" s="207">
        <v>0.88400000000000001</v>
      </c>
      <c r="I13" s="209">
        <v>0.71599999999999997</v>
      </c>
      <c r="J13" s="216">
        <v>0.9</v>
      </c>
      <c r="K13" s="213">
        <v>1</v>
      </c>
      <c r="L13" s="211">
        <v>0.82250000000000001</v>
      </c>
      <c r="M13" s="243">
        <f t="shared" ref="M13:M36" si="0">AVERAGE(D13,G13,J13)</f>
        <v>0.71111111111111114</v>
      </c>
      <c r="N13" s="243">
        <f t="shared" ref="N13:N36" si="1">AVERAGE(E13,H13,K13)</f>
        <v>0.93355555555555547</v>
      </c>
      <c r="O13" s="245">
        <f t="shared" ref="O13:O36" si="2">AVERAGE(F13,I13,L13)</f>
        <v>0.78505555555555551</v>
      </c>
    </row>
    <row r="14" spans="2:15" s="1" customFormat="1" ht="13.8" x14ac:dyDescent="0.25">
      <c r="B14" s="281" t="s">
        <v>42</v>
      </c>
      <c r="C14" s="89" t="s">
        <v>9</v>
      </c>
      <c r="D14" s="180">
        <v>0.9</v>
      </c>
      <c r="E14" s="108">
        <v>1</v>
      </c>
      <c r="F14" s="188">
        <v>0.80799999999999994</v>
      </c>
      <c r="G14" s="58">
        <v>0.85000000000000009</v>
      </c>
      <c r="H14" s="59">
        <v>1</v>
      </c>
      <c r="I14" s="65">
        <v>0.7652000000000001</v>
      </c>
      <c r="J14" s="19">
        <v>0.97499999999999998</v>
      </c>
      <c r="K14" s="210">
        <v>1</v>
      </c>
      <c r="L14" s="49">
        <v>0.74350000000000005</v>
      </c>
      <c r="M14" s="242">
        <f t="shared" si="0"/>
        <v>0.90833333333333333</v>
      </c>
      <c r="N14" s="244">
        <f t="shared" si="1"/>
        <v>1</v>
      </c>
      <c r="O14" s="240">
        <f t="shared" si="2"/>
        <v>0.77223333333333333</v>
      </c>
    </row>
    <row r="15" spans="2:15" s="1" customFormat="1" ht="13.8" x14ac:dyDescent="0.25">
      <c r="B15" s="279"/>
      <c r="C15" s="174" t="s">
        <v>11</v>
      </c>
      <c r="D15" s="150">
        <v>1.3499999999999999</v>
      </c>
      <c r="E15" s="109">
        <v>1</v>
      </c>
      <c r="F15" s="183">
        <v>0.52</v>
      </c>
      <c r="G15" s="60">
        <v>1.125</v>
      </c>
      <c r="H15" s="61">
        <v>1</v>
      </c>
      <c r="I15" s="61">
        <v>0.52200000000000002</v>
      </c>
      <c r="J15" s="20">
        <v>1.375</v>
      </c>
      <c r="K15" s="214">
        <v>1</v>
      </c>
      <c r="L15" s="47">
        <v>0.55249999999999999</v>
      </c>
      <c r="M15" s="240">
        <f t="shared" si="0"/>
        <v>1.2833333333333332</v>
      </c>
      <c r="N15" s="240">
        <f t="shared" si="1"/>
        <v>1</v>
      </c>
      <c r="O15" s="224">
        <f t="shared" si="2"/>
        <v>0.53149999999999997</v>
      </c>
    </row>
    <row r="16" spans="2:15" s="1" customFormat="1" ht="13.8" x14ac:dyDescent="0.25">
      <c r="B16" s="279"/>
      <c r="C16" s="175" t="s">
        <v>12</v>
      </c>
      <c r="D16" s="150">
        <v>1.2166666666666666</v>
      </c>
      <c r="E16" s="109">
        <v>1</v>
      </c>
      <c r="F16" s="183">
        <v>0.55666666666666664</v>
      </c>
      <c r="G16" s="60">
        <v>0.625</v>
      </c>
      <c r="H16" s="61">
        <v>1</v>
      </c>
      <c r="I16" s="61">
        <v>0.57400000000000007</v>
      </c>
      <c r="J16" s="20">
        <v>1.2175</v>
      </c>
      <c r="K16" s="214">
        <v>1</v>
      </c>
      <c r="L16" s="47">
        <v>0.57250000000000001</v>
      </c>
      <c r="M16" s="241">
        <f t="shared" si="0"/>
        <v>1.0197222222222222</v>
      </c>
      <c r="N16" s="239">
        <f t="shared" si="1"/>
        <v>1</v>
      </c>
      <c r="O16" s="228">
        <f t="shared" si="2"/>
        <v>0.56772222222222224</v>
      </c>
    </row>
    <row r="17" spans="2:15" s="1" customFormat="1" thickBot="1" x14ac:dyDescent="0.3">
      <c r="B17" s="280"/>
      <c r="C17" s="176" t="s">
        <v>13</v>
      </c>
      <c r="D17" s="181">
        <v>1.2533333333333332</v>
      </c>
      <c r="E17" s="192">
        <v>1</v>
      </c>
      <c r="F17" s="189">
        <v>0.50666666666666671</v>
      </c>
      <c r="G17" s="62">
        <v>1.0349999999999999</v>
      </c>
      <c r="H17" s="63">
        <v>1</v>
      </c>
      <c r="I17" s="67">
        <v>0.39600000000000002</v>
      </c>
      <c r="J17" s="171">
        <v>1.2775000000000001</v>
      </c>
      <c r="K17" s="215">
        <v>0.96250000000000002</v>
      </c>
      <c r="L17" s="172">
        <v>0.13750000000000001</v>
      </c>
      <c r="M17" s="241">
        <f t="shared" si="0"/>
        <v>1.1886111111111111</v>
      </c>
      <c r="N17" s="246">
        <f t="shared" si="1"/>
        <v>0.98749999999999993</v>
      </c>
      <c r="O17" s="228">
        <f t="shared" si="2"/>
        <v>0.34672222222222221</v>
      </c>
    </row>
    <row r="18" spans="2:15" s="1" customFormat="1" ht="13.8" x14ac:dyDescent="0.25">
      <c r="B18" s="281" t="s">
        <v>43</v>
      </c>
      <c r="C18" s="89" t="s">
        <v>3</v>
      </c>
      <c r="D18" s="151">
        <v>1.05</v>
      </c>
      <c r="E18" s="108">
        <v>1</v>
      </c>
      <c r="F18" s="190">
        <v>0.5</v>
      </c>
      <c r="G18" s="58">
        <v>1.07</v>
      </c>
      <c r="H18" s="59">
        <v>1</v>
      </c>
      <c r="I18" s="65">
        <v>0.55999999999999994</v>
      </c>
      <c r="J18" s="208">
        <v>1.0225</v>
      </c>
      <c r="K18" s="210">
        <v>1</v>
      </c>
      <c r="L18" s="210">
        <v>0.5</v>
      </c>
      <c r="M18" s="244">
        <f t="shared" si="0"/>
        <v>1.0475000000000001</v>
      </c>
      <c r="N18" s="242">
        <f t="shared" si="1"/>
        <v>1</v>
      </c>
      <c r="O18" s="227">
        <f t="shared" si="2"/>
        <v>0.52</v>
      </c>
    </row>
    <row r="19" spans="2:15" s="1" customFormat="1" ht="13.8" x14ac:dyDescent="0.25">
      <c r="B19" s="279"/>
      <c r="C19" s="174" t="s">
        <v>52</v>
      </c>
      <c r="D19" s="150">
        <v>0.78</v>
      </c>
      <c r="E19" s="109">
        <v>1</v>
      </c>
      <c r="F19" s="183">
        <v>1</v>
      </c>
      <c r="G19" s="60">
        <v>0.88</v>
      </c>
      <c r="H19" s="61">
        <v>1</v>
      </c>
      <c r="I19" s="197">
        <v>1</v>
      </c>
      <c r="J19" s="20">
        <v>0.94000000000000006</v>
      </c>
      <c r="K19" s="202">
        <v>1</v>
      </c>
      <c r="L19" s="47">
        <v>0.8075</v>
      </c>
      <c r="M19" s="239">
        <f t="shared" si="0"/>
        <v>0.8666666666666667</v>
      </c>
      <c r="N19" s="240">
        <f t="shared" si="1"/>
        <v>1</v>
      </c>
      <c r="O19" s="240">
        <f t="shared" si="2"/>
        <v>0.93583333333333341</v>
      </c>
    </row>
    <row r="20" spans="2:15" s="1" customFormat="1" ht="13.8" x14ac:dyDescent="0.25">
      <c r="B20" s="279"/>
      <c r="C20" s="174" t="s">
        <v>4</v>
      </c>
      <c r="D20" s="150">
        <v>1.4266666666666665</v>
      </c>
      <c r="E20" s="109">
        <v>1</v>
      </c>
      <c r="F20" s="183">
        <v>3.7499999999999999E-2</v>
      </c>
      <c r="G20" s="60">
        <v>0.92333333333333345</v>
      </c>
      <c r="H20" s="61">
        <v>1</v>
      </c>
      <c r="I20" s="197">
        <v>0.10200000000000001</v>
      </c>
      <c r="J20" s="20">
        <v>1.3233333333333333</v>
      </c>
      <c r="K20" s="202">
        <v>1</v>
      </c>
      <c r="L20" s="47">
        <v>0.22999999999999998</v>
      </c>
      <c r="M20" s="240">
        <f>AVERAGE(D20,G20,J20)</f>
        <v>1.2244444444444444</v>
      </c>
      <c r="N20" s="241">
        <f t="shared" si="1"/>
        <v>1</v>
      </c>
      <c r="O20" s="224">
        <f t="shared" si="2"/>
        <v>0.12316666666666666</v>
      </c>
    </row>
    <row r="21" spans="2:15" s="1" customFormat="1" thickBot="1" x14ac:dyDescent="0.3">
      <c r="B21" s="280"/>
      <c r="C21" s="173" t="s">
        <v>5</v>
      </c>
      <c r="D21" s="152">
        <v>0.7</v>
      </c>
      <c r="E21" s="192">
        <v>1</v>
      </c>
      <c r="F21" s="191">
        <v>1</v>
      </c>
      <c r="G21" s="66">
        <v>0.49999999999999994</v>
      </c>
      <c r="H21" s="67">
        <v>1</v>
      </c>
      <c r="I21" s="67">
        <v>1</v>
      </c>
      <c r="J21" s="171">
        <v>0.77499999999999991</v>
      </c>
      <c r="K21" s="203">
        <v>1</v>
      </c>
      <c r="L21" s="48">
        <v>1</v>
      </c>
      <c r="M21" s="241">
        <f t="shared" si="0"/>
        <v>0.65833333333333333</v>
      </c>
      <c r="N21" s="246">
        <f t="shared" si="1"/>
        <v>1</v>
      </c>
      <c r="O21" s="226">
        <f t="shared" si="2"/>
        <v>1</v>
      </c>
    </row>
    <row r="22" spans="2:15" s="1" customFormat="1" ht="13.8" x14ac:dyDescent="0.25">
      <c r="B22" s="281" t="s">
        <v>44</v>
      </c>
      <c r="C22" s="89" t="s">
        <v>14</v>
      </c>
      <c r="D22" s="180">
        <v>0.74750000000000005</v>
      </c>
      <c r="E22" s="108">
        <v>0.97249999999999992</v>
      </c>
      <c r="F22" s="188">
        <v>0.96</v>
      </c>
      <c r="G22" s="64">
        <v>0.52</v>
      </c>
      <c r="H22" s="65">
        <v>0.95199999999999996</v>
      </c>
      <c r="I22" s="196">
        <v>0.93200000000000005</v>
      </c>
      <c r="J22" s="29">
        <v>0.71</v>
      </c>
      <c r="K22" s="201">
        <v>0.97249999999999992</v>
      </c>
      <c r="L22" s="46">
        <v>0.95250000000000001</v>
      </c>
      <c r="M22" s="244">
        <f t="shared" si="0"/>
        <v>0.65916666666666668</v>
      </c>
      <c r="N22" s="242">
        <f t="shared" si="1"/>
        <v>0.96566666666666656</v>
      </c>
      <c r="O22" s="240">
        <f t="shared" si="2"/>
        <v>0.94816666666666671</v>
      </c>
    </row>
    <row r="23" spans="2:15" s="1" customFormat="1" ht="13.8" x14ac:dyDescent="0.25">
      <c r="B23" s="279"/>
      <c r="C23" s="174" t="s">
        <v>15</v>
      </c>
      <c r="D23" s="150" t="s">
        <v>67</v>
      </c>
      <c r="E23" s="109" t="s">
        <v>67</v>
      </c>
      <c r="F23" s="183" t="s">
        <v>67</v>
      </c>
      <c r="G23" s="60">
        <v>0.73249999999999993</v>
      </c>
      <c r="H23" s="61" t="s">
        <v>67</v>
      </c>
      <c r="I23" s="197" t="s">
        <v>67</v>
      </c>
      <c r="J23" s="20">
        <v>1.4449999999999998</v>
      </c>
      <c r="K23" s="202">
        <v>1</v>
      </c>
      <c r="L23" s="47">
        <v>0</v>
      </c>
      <c r="M23" s="239">
        <f t="shared" si="0"/>
        <v>1.0887499999999999</v>
      </c>
      <c r="N23" s="240">
        <f t="shared" si="1"/>
        <v>1</v>
      </c>
      <c r="O23" s="224">
        <f t="shared" si="2"/>
        <v>0</v>
      </c>
    </row>
    <row r="24" spans="2:15" s="1" customFormat="1" thickBot="1" x14ac:dyDescent="0.3">
      <c r="B24" s="280"/>
      <c r="C24" s="173" t="s">
        <v>16</v>
      </c>
      <c r="D24" s="152" t="s">
        <v>67</v>
      </c>
      <c r="E24" s="110" t="s">
        <v>67</v>
      </c>
      <c r="F24" s="189" t="s">
        <v>67</v>
      </c>
      <c r="G24" s="66">
        <v>0.95</v>
      </c>
      <c r="H24" s="67" t="s">
        <v>67</v>
      </c>
      <c r="I24" s="198" t="s">
        <v>67</v>
      </c>
      <c r="J24" s="21">
        <v>0.96500000000000008</v>
      </c>
      <c r="K24" s="204">
        <v>0.99249999999999994</v>
      </c>
      <c r="L24" s="172">
        <v>0.99249999999999994</v>
      </c>
      <c r="M24" s="246">
        <f t="shared" si="0"/>
        <v>0.95750000000000002</v>
      </c>
      <c r="N24" s="246">
        <f t="shared" si="1"/>
        <v>0.99249999999999994</v>
      </c>
      <c r="O24" s="226">
        <f t="shared" si="2"/>
        <v>0.99249999999999994</v>
      </c>
    </row>
    <row r="25" spans="2:15" s="1" customFormat="1" ht="13.8" x14ac:dyDescent="0.25">
      <c r="B25" s="281" t="s">
        <v>45</v>
      </c>
      <c r="C25" s="89" t="s">
        <v>22</v>
      </c>
      <c r="D25" s="180">
        <v>0.96750000000000003</v>
      </c>
      <c r="E25" s="193">
        <v>0.91749999999999998</v>
      </c>
      <c r="F25" s="190">
        <v>0.625</v>
      </c>
      <c r="G25" s="64">
        <v>0.99</v>
      </c>
      <c r="H25" s="65">
        <v>0.95</v>
      </c>
      <c r="I25" s="199">
        <v>0.56200000000000006</v>
      </c>
      <c r="J25" s="19">
        <v>1.0350000000000001</v>
      </c>
      <c r="K25" s="205">
        <v>0.91500000000000004</v>
      </c>
      <c r="L25" s="49">
        <v>0.5675</v>
      </c>
      <c r="M25" s="242">
        <f t="shared" si="0"/>
        <v>0.99750000000000005</v>
      </c>
      <c r="N25" s="240">
        <f t="shared" si="1"/>
        <v>0.92749999999999988</v>
      </c>
      <c r="O25" s="225">
        <f t="shared" si="2"/>
        <v>0.58483333333333343</v>
      </c>
    </row>
    <row r="26" spans="2:15" s="1" customFormat="1" ht="13.8" x14ac:dyDescent="0.25">
      <c r="B26" s="279"/>
      <c r="C26" s="174" t="s">
        <v>39</v>
      </c>
      <c r="D26" s="150">
        <v>0.87750000000000006</v>
      </c>
      <c r="E26" s="109">
        <v>1</v>
      </c>
      <c r="F26" s="183">
        <v>0.98250000000000004</v>
      </c>
      <c r="G26" s="60">
        <v>1.0275000000000001</v>
      </c>
      <c r="H26" s="61">
        <v>1</v>
      </c>
      <c r="I26" s="197">
        <v>0.96599999999999997</v>
      </c>
      <c r="J26" s="20">
        <v>0.71</v>
      </c>
      <c r="K26" s="202">
        <v>0.75</v>
      </c>
      <c r="L26" s="47">
        <v>0.72</v>
      </c>
      <c r="M26" s="240">
        <f t="shared" si="0"/>
        <v>0.8716666666666667</v>
      </c>
      <c r="N26" s="239">
        <f t="shared" si="1"/>
        <v>0.91666666666666663</v>
      </c>
      <c r="O26" s="224">
        <f t="shared" si="2"/>
        <v>0.88949999999999996</v>
      </c>
    </row>
    <row r="27" spans="2:15" s="1" customFormat="1" ht="13.8" x14ac:dyDescent="0.25">
      <c r="B27" s="279"/>
      <c r="C27" s="174" t="s">
        <v>23</v>
      </c>
      <c r="D27" s="150">
        <v>0.92</v>
      </c>
      <c r="E27" s="109">
        <v>1</v>
      </c>
      <c r="F27" s="183">
        <v>0.67</v>
      </c>
      <c r="G27" s="60">
        <v>0.92</v>
      </c>
      <c r="H27" s="61">
        <v>1</v>
      </c>
      <c r="I27" s="197">
        <v>0.67</v>
      </c>
      <c r="J27" s="20">
        <v>0.92</v>
      </c>
      <c r="K27" s="202">
        <v>1</v>
      </c>
      <c r="L27" s="47">
        <v>0.67</v>
      </c>
      <c r="M27" s="241">
        <f t="shared" si="0"/>
        <v>0.92</v>
      </c>
      <c r="N27" s="239">
        <f t="shared" si="1"/>
        <v>1</v>
      </c>
      <c r="O27" s="240">
        <f t="shared" si="2"/>
        <v>0.67</v>
      </c>
    </row>
    <row r="28" spans="2:15" s="1" customFormat="1" thickBot="1" x14ac:dyDescent="0.3">
      <c r="B28" s="280"/>
      <c r="C28" s="88" t="s">
        <v>24</v>
      </c>
      <c r="D28" s="152">
        <v>1.02</v>
      </c>
      <c r="E28" s="110">
        <v>0.92</v>
      </c>
      <c r="F28" s="189">
        <v>0.5</v>
      </c>
      <c r="G28" s="66">
        <v>1.0074999999999998</v>
      </c>
      <c r="H28" s="67">
        <v>0.92000000000000015</v>
      </c>
      <c r="I28" s="195">
        <v>0.5</v>
      </c>
      <c r="J28" s="171">
        <v>1.02</v>
      </c>
      <c r="K28" s="204">
        <v>0.92</v>
      </c>
      <c r="L28" s="172">
        <v>0.5</v>
      </c>
      <c r="M28" s="246">
        <f t="shared" si="0"/>
        <v>1.0158333333333334</v>
      </c>
      <c r="N28" s="246">
        <f t="shared" si="1"/>
        <v>0.92</v>
      </c>
      <c r="O28" s="226">
        <f t="shared" si="2"/>
        <v>0.5</v>
      </c>
    </row>
    <row r="29" spans="2:15" s="1" customFormat="1" ht="13.8" x14ac:dyDescent="0.25">
      <c r="B29" s="282" t="s">
        <v>46</v>
      </c>
      <c r="C29" s="89" t="s">
        <v>6</v>
      </c>
      <c r="D29" s="180">
        <v>0.92</v>
      </c>
      <c r="E29" s="193">
        <v>1</v>
      </c>
      <c r="F29" s="190">
        <v>0.8833333333333333</v>
      </c>
      <c r="G29" s="64">
        <v>0.84250000000000003</v>
      </c>
      <c r="H29" s="65">
        <v>1</v>
      </c>
      <c r="I29" s="196">
        <v>0.88500000000000001</v>
      </c>
      <c r="J29" s="29">
        <v>0.91333333333333344</v>
      </c>
      <c r="K29" s="205">
        <v>1</v>
      </c>
      <c r="L29" s="49">
        <v>0.89</v>
      </c>
      <c r="M29" s="240">
        <f t="shared" si="0"/>
        <v>0.89194444444444454</v>
      </c>
      <c r="N29" s="240">
        <f t="shared" si="1"/>
        <v>1</v>
      </c>
      <c r="O29" s="240">
        <f t="shared" si="2"/>
        <v>0.88611111111111107</v>
      </c>
    </row>
    <row r="30" spans="2:15" s="1" customFormat="1" ht="13.8" x14ac:dyDescent="0.25">
      <c r="B30" s="283"/>
      <c r="C30" s="174" t="s">
        <v>7</v>
      </c>
      <c r="D30" s="150">
        <v>1.3075000000000001</v>
      </c>
      <c r="E30" s="109">
        <v>0.98</v>
      </c>
      <c r="F30" s="183">
        <v>0.18</v>
      </c>
      <c r="G30" s="60">
        <v>1.2225000000000001</v>
      </c>
      <c r="H30" s="61">
        <v>0.98799999999999988</v>
      </c>
      <c r="I30" s="197">
        <v>0.20599999999999996</v>
      </c>
      <c r="J30" s="20">
        <v>1.33</v>
      </c>
      <c r="K30" s="202">
        <v>0.99</v>
      </c>
      <c r="L30" s="47">
        <v>0.16</v>
      </c>
      <c r="M30" s="239">
        <f t="shared" si="0"/>
        <v>1.2866666666666668</v>
      </c>
      <c r="N30" s="239">
        <f t="shared" si="1"/>
        <v>0.9860000000000001</v>
      </c>
      <c r="O30" s="228">
        <f t="shared" si="2"/>
        <v>0.18199999999999997</v>
      </c>
    </row>
    <row r="31" spans="2:15" s="1" customFormat="1" thickBot="1" x14ac:dyDescent="0.3">
      <c r="B31" s="284"/>
      <c r="C31" s="173" t="s">
        <v>8</v>
      </c>
      <c r="D31" s="152">
        <v>0.84749999999999992</v>
      </c>
      <c r="E31" s="110">
        <v>1</v>
      </c>
      <c r="F31" s="189">
        <v>0.99</v>
      </c>
      <c r="G31" s="66">
        <v>0.91749999999999998</v>
      </c>
      <c r="H31" s="67">
        <v>0.99600000000000011</v>
      </c>
      <c r="I31" s="195">
        <v>0.94400000000000017</v>
      </c>
      <c r="J31" s="171">
        <v>0.9524999999999999</v>
      </c>
      <c r="K31" s="204">
        <v>1</v>
      </c>
      <c r="L31" s="172">
        <v>0.95250000000000001</v>
      </c>
      <c r="M31" s="240">
        <f t="shared" si="0"/>
        <v>0.90583333333333327</v>
      </c>
      <c r="N31" s="241">
        <f t="shared" si="1"/>
        <v>0.9986666666666667</v>
      </c>
      <c r="O31" s="226">
        <f t="shared" si="2"/>
        <v>0.96216666666666673</v>
      </c>
    </row>
    <row r="32" spans="2:15" s="1" customFormat="1" ht="13.8" x14ac:dyDescent="0.25">
      <c r="B32" s="279" t="s">
        <v>47</v>
      </c>
      <c r="C32" s="89" t="s">
        <v>18</v>
      </c>
      <c r="D32" s="180">
        <v>0.73</v>
      </c>
      <c r="E32" s="193">
        <v>0.93</v>
      </c>
      <c r="F32" s="190">
        <v>0.79</v>
      </c>
      <c r="G32" s="64">
        <v>1.0275000000000001</v>
      </c>
      <c r="H32" s="65">
        <v>0.99</v>
      </c>
      <c r="I32" s="196">
        <v>0.86250000000000004</v>
      </c>
      <c r="J32" s="29">
        <v>0.79249999999999998</v>
      </c>
      <c r="K32" s="205">
        <v>0.98</v>
      </c>
      <c r="L32" s="49">
        <v>0.86249999999999993</v>
      </c>
      <c r="M32" s="244">
        <f t="shared" si="0"/>
        <v>0.85</v>
      </c>
      <c r="N32" s="244">
        <f t="shared" si="1"/>
        <v>0.96666666666666667</v>
      </c>
      <c r="O32" s="240">
        <f t="shared" si="2"/>
        <v>0.83833333333333337</v>
      </c>
    </row>
    <row r="33" spans="2:16" s="1" customFormat="1" thickBot="1" x14ac:dyDescent="0.3">
      <c r="B33" s="280"/>
      <c r="C33" s="173" t="s">
        <v>21</v>
      </c>
      <c r="D33" s="152">
        <v>0.49</v>
      </c>
      <c r="E33" s="110">
        <v>1</v>
      </c>
      <c r="F33" s="189">
        <v>1</v>
      </c>
      <c r="G33" s="66">
        <v>0.39999999999999997</v>
      </c>
      <c r="H33" s="67">
        <v>1</v>
      </c>
      <c r="I33" s="195">
        <v>1</v>
      </c>
      <c r="J33" s="171">
        <v>0.52</v>
      </c>
      <c r="K33" s="204">
        <v>1</v>
      </c>
      <c r="L33" s="172">
        <v>1</v>
      </c>
      <c r="M33" s="241">
        <f t="shared" si="0"/>
        <v>0.47</v>
      </c>
      <c r="N33" s="241">
        <f t="shared" si="1"/>
        <v>1</v>
      </c>
      <c r="O33" s="226">
        <f t="shared" si="2"/>
        <v>1</v>
      </c>
    </row>
    <row r="34" spans="2:16" s="1" customFormat="1" ht="13.8" x14ac:dyDescent="0.25">
      <c r="B34" s="281" t="s">
        <v>48</v>
      </c>
      <c r="C34" s="89" t="s">
        <v>19</v>
      </c>
      <c r="D34" s="180">
        <v>0.69666666666666666</v>
      </c>
      <c r="E34" s="193">
        <v>0.99333333333333329</v>
      </c>
      <c r="F34" s="190">
        <v>0.99333333333333329</v>
      </c>
      <c r="G34" s="64">
        <v>0.77999999999999992</v>
      </c>
      <c r="H34" s="65">
        <v>0.98</v>
      </c>
      <c r="I34" s="196">
        <v>0.98</v>
      </c>
      <c r="J34" s="29">
        <v>0.67</v>
      </c>
      <c r="K34" s="205">
        <v>0.97</v>
      </c>
      <c r="L34" s="49">
        <v>0.9375</v>
      </c>
      <c r="M34" s="244">
        <f t="shared" si="0"/>
        <v>0.7155555555555555</v>
      </c>
      <c r="N34" s="244">
        <f t="shared" si="1"/>
        <v>0.98111111111111116</v>
      </c>
      <c r="O34" s="225">
        <f t="shared" si="2"/>
        <v>0.97027777777777768</v>
      </c>
    </row>
    <row r="35" spans="2:16" s="1" customFormat="1" ht="13.8" x14ac:dyDescent="0.25">
      <c r="B35" s="279"/>
      <c r="C35" s="174" t="s">
        <v>20</v>
      </c>
      <c r="D35" s="150">
        <v>0.875</v>
      </c>
      <c r="E35" s="109">
        <v>0.9</v>
      </c>
      <c r="F35" s="183">
        <v>0.57000000000000006</v>
      </c>
      <c r="G35" s="60">
        <v>0.83499999999999996</v>
      </c>
      <c r="H35" s="61">
        <v>0.94400000000000017</v>
      </c>
      <c r="I35" s="197">
        <v>0.30400000000000005</v>
      </c>
      <c r="J35" s="20">
        <v>1.0475000000000001</v>
      </c>
      <c r="K35" s="202">
        <v>1</v>
      </c>
      <c r="L35" s="47">
        <v>0.5</v>
      </c>
      <c r="M35" s="240">
        <f t="shared" si="0"/>
        <v>0.9191666666666668</v>
      </c>
      <c r="N35" s="239">
        <f t="shared" si="1"/>
        <v>0.94800000000000006</v>
      </c>
      <c r="O35" s="224">
        <f t="shared" si="2"/>
        <v>0.45800000000000002</v>
      </c>
    </row>
    <row r="36" spans="2:16" s="1" customFormat="1" thickBot="1" x14ac:dyDescent="0.3">
      <c r="B36" s="280"/>
      <c r="C36" s="22" t="s">
        <v>17</v>
      </c>
      <c r="D36" s="182">
        <v>0.58750000000000002</v>
      </c>
      <c r="E36" s="178">
        <v>0.83250000000000002</v>
      </c>
      <c r="F36" s="184">
        <v>0.73249999999999993</v>
      </c>
      <c r="G36" s="93">
        <v>0.6875</v>
      </c>
      <c r="H36" s="194">
        <v>0.94800000000000006</v>
      </c>
      <c r="I36" s="200">
        <v>0.8600000000000001</v>
      </c>
      <c r="J36" s="94">
        <v>0.58500000000000008</v>
      </c>
      <c r="K36" s="206">
        <v>1</v>
      </c>
      <c r="L36" s="95">
        <v>0.89</v>
      </c>
      <c r="M36" s="238">
        <f t="shared" si="0"/>
        <v>0.62</v>
      </c>
      <c r="N36" s="229">
        <f t="shared" si="1"/>
        <v>0.92683333333333329</v>
      </c>
      <c r="O36" s="229">
        <f t="shared" si="2"/>
        <v>0.82750000000000001</v>
      </c>
    </row>
    <row r="37" spans="2:16" s="1" customFormat="1" ht="16.8" thickTop="1" thickBot="1" x14ac:dyDescent="0.35">
      <c r="B37" s="286" t="s">
        <v>66</v>
      </c>
      <c r="C37" s="287"/>
      <c r="D37" s="23">
        <f>AVERAGE(D12:D36)</f>
        <v>0.92985507246376786</v>
      </c>
      <c r="E37" s="56">
        <f t="shared" ref="E37:L37" si="3">AVERAGE(E12:E36)</f>
        <v>0.97228260869565208</v>
      </c>
      <c r="F37" s="56">
        <f t="shared" si="3"/>
        <v>0.72270289855072467</v>
      </c>
      <c r="G37" s="185">
        <f t="shared" si="3"/>
        <v>0.84593333333333331</v>
      </c>
      <c r="H37" s="56">
        <f t="shared" si="3"/>
        <v>0.98052173913043461</v>
      </c>
      <c r="I37" s="56">
        <f t="shared" si="3"/>
        <v>0.70898695652173926</v>
      </c>
      <c r="J37" s="185">
        <f t="shared" si="3"/>
        <v>0.97196666666666687</v>
      </c>
      <c r="K37" s="235">
        <f t="shared" si="3"/>
        <v>0.97809999999999997</v>
      </c>
      <c r="L37" s="236">
        <f t="shared" si="3"/>
        <v>0.67844000000000027</v>
      </c>
      <c r="M37" s="24">
        <f>AVERAGE(M12:M36)</f>
        <v>0.91840555555555536</v>
      </c>
      <c r="N37" s="153">
        <f>AVERAGE(N12:N22,N25:N36)</f>
        <v>0.97644202898550714</v>
      </c>
      <c r="O37" s="154">
        <f>AVERAGE(O12:O22,O25:O36)</f>
        <v>0.70865748792270533</v>
      </c>
    </row>
    <row r="38" spans="2:16" ht="15" thickTop="1" x14ac:dyDescent="0.3">
      <c r="D38" s="41"/>
      <c r="E38" s="32"/>
      <c r="F38" s="101"/>
      <c r="G38" s="25"/>
      <c r="H38" s="32"/>
      <c r="I38" s="101"/>
      <c r="J38" s="32"/>
      <c r="K38" s="25"/>
      <c r="L38" s="101"/>
      <c r="M38" s="26"/>
      <c r="N38" s="40"/>
      <c r="O38" s="146"/>
    </row>
    <row r="39" spans="2:16" s="1" customFormat="1" ht="15.6" x14ac:dyDescent="0.3">
      <c r="B39" s="135"/>
      <c r="C39" s="136"/>
      <c r="D39" s="36"/>
      <c r="E39" s="36"/>
      <c r="F39" s="36"/>
      <c r="J39" s="17"/>
      <c r="K39" s="39"/>
      <c r="L39" s="39"/>
      <c r="M39" s="17"/>
      <c r="N39" s="39"/>
      <c r="P39" s="37"/>
    </row>
    <row r="40" spans="2:16" s="1" customFormat="1" ht="17.25" customHeight="1" x14ac:dyDescent="0.25">
      <c r="B40" s="289"/>
      <c r="C40" s="289"/>
      <c r="D40" s="36"/>
      <c r="E40" s="36"/>
      <c r="F40" s="36"/>
      <c r="P40" s="37"/>
    </row>
    <row r="41" spans="2:16" s="1" customFormat="1" ht="15.6" x14ac:dyDescent="0.3">
      <c r="B41" s="138"/>
      <c r="C41" s="143"/>
      <c r="D41" s="42"/>
      <c r="E41" s="42"/>
      <c r="F41" s="42"/>
      <c r="G41" s="42"/>
      <c r="H41" s="42"/>
      <c r="I41" s="42"/>
      <c r="J41" s="42"/>
      <c r="K41" s="55"/>
      <c r="L41" s="98"/>
      <c r="N41" s="35"/>
      <c r="P41" s="37"/>
    </row>
    <row r="42" spans="2:16" ht="15.6" x14ac:dyDescent="0.3">
      <c r="B42" s="138"/>
      <c r="C42" s="138"/>
      <c r="M42" s="28"/>
      <c r="N42" s="28"/>
    </row>
    <row r="43" spans="2:16" x14ac:dyDescent="0.3">
      <c r="B43" s="27"/>
      <c r="C43" s="27"/>
      <c r="M43" s="28"/>
      <c r="N43" s="28"/>
    </row>
    <row r="44" spans="2:16" x14ac:dyDescent="0.3">
      <c r="B44" s="27"/>
      <c r="C44" s="27"/>
      <c r="M44" s="28"/>
      <c r="N44" s="28"/>
    </row>
    <row r="45" spans="2:16" x14ac:dyDescent="0.3"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</row>
    <row r="46" spans="2:16" ht="15.6" x14ac:dyDescent="0.3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</row>
    <row r="47" spans="2:16" ht="15.6" x14ac:dyDescent="0.3"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</row>
    <row r="50" spans="2:12" x14ac:dyDescent="0.3">
      <c r="J50" s="140"/>
    </row>
    <row r="51" spans="2:12" x14ac:dyDescent="0.3">
      <c r="B51" s="83"/>
      <c r="C51" s="84"/>
      <c r="D51" s="83"/>
      <c r="E51" s="84"/>
      <c r="F51" s="84"/>
      <c r="G51" s="141"/>
      <c r="H51" s="142"/>
      <c r="I51" s="142"/>
      <c r="J51" s="140"/>
      <c r="K51" s="140"/>
      <c r="L51" s="140"/>
    </row>
    <row r="52" spans="2:12" x14ac:dyDescent="0.3">
      <c r="E52" s="140"/>
      <c r="F52" s="140"/>
    </row>
    <row r="101" spans="2:14" x14ac:dyDescent="0.3">
      <c r="B101" s="288" t="s">
        <v>49</v>
      </c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</row>
    <row r="102" spans="2:14" ht="15.6" x14ac:dyDescent="0.3">
      <c r="B102" s="257" t="s">
        <v>50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</row>
    <row r="103" spans="2:14" ht="15.6" x14ac:dyDescent="0.3">
      <c r="B103" s="285" t="s">
        <v>51</v>
      </c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</row>
  </sheetData>
  <mergeCells count="30">
    <mergeCell ref="O9:O11"/>
    <mergeCell ref="B1:N1"/>
    <mergeCell ref="B2:N2"/>
    <mergeCell ref="B3:N3"/>
    <mergeCell ref="B4:N4"/>
    <mergeCell ref="B5:N5"/>
    <mergeCell ref="B7:N7"/>
    <mergeCell ref="B9:B11"/>
    <mergeCell ref="C9:C11"/>
    <mergeCell ref="B14:B17"/>
    <mergeCell ref="M9:M11"/>
    <mergeCell ref="N9:N11"/>
    <mergeCell ref="D10:F10"/>
    <mergeCell ref="G10:I10"/>
    <mergeCell ref="J10:L10"/>
    <mergeCell ref="D9:L9"/>
    <mergeCell ref="B102:N102"/>
    <mergeCell ref="B103:N103"/>
    <mergeCell ref="B34:B36"/>
    <mergeCell ref="B37:C37"/>
    <mergeCell ref="B45:N45"/>
    <mergeCell ref="B46:N46"/>
    <mergeCell ref="B47:N47"/>
    <mergeCell ref="B101:N101"/>
    <mergeCell ref="B40:C40"/>
    <mergeCell ref="B32:B33"/>
    <mergeCell ref="B18:B21"/>
    <mergeCell ref="B22:B24"/>
    <mergeCell ref="B25:B28"/>
    <mergeCell ref="B29:B31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2026-05-13T14:00:44Z</dcterms:modified>
</cp:coreProperties>
</file>