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stavo.lemoine\OneDrive - INAPA\Escritorio G.L. (Usar)\Gustavo Lemoine\Direccion de Ingenieria G.L\Proyectos\Obra de Toma Ac. Monte Plata\Contratacion\"/>
    </mc:Choice>
  </mc:AlternateContent>
  <bookViews>
    <workbookView xWindow="0" yWindow="0" windowWidth="28800" windowHeight="11580" tabRatio="625"/>
  </bookViews>
  <sheets>
    <sheet name="LP" sheetId="58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\a" localSheetId="0">#REF!</definedName>
    <definedName name="\a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REALIZADO" localSheetId="0">#REF!</definedName>
    <definedName name="__REALIZADO">#REF!</definedName>
    <definedName name="__ZC1" localSheetId="0">#REF!</definedName>
    <definedName name="__ZC1">#REF!</definedName>
    <definedName name="__ZE1" localSheetId="0">#REF!</definedName>
    <definedName name="__ZE1">#REF!</definedName>
    <definedName name="__ZE2" localSheetId="0">#REF!</definedName>
    <definedName name="__ZE2">#REF!</definedName>
    <definedName name="__ZE3" localSheetId="0">#REF!</definedName>
    <definedName name="__ZE3">#REF!</definedName>
    <definedName name="__ZE4" localSheetId="0">#REF!</definedName>
    <definedName name="__ZE4">#REF!</definedName>
    <definedName name="__ZE5" localSheetId="0">#REF!</definedName>
    <definedName name="__ZE5">#REF!</definedName>
    <definedName name="__ZE6" localSheetId="0">#REF!</definedName>
    <definedName name="__ZE6">#REF!</definedName>
    <definedName name="_1">#N/A</definedName>
    <definedName name="_Fill" localSheetId="0" hidden="1">#REF!</definedName>
    <definedName name="_Fill" hidden="1">#REF!</definedName>
    <definedName name="_xlnm._FilterDatabase" localSheetId="0" hidden="1">LP!$A$6:$F$518</definedName>
    <definedName name="_ZC1" localSheetId="0">#REF!</definedName>
    <definedName name="_ZC1">#REF!</definedName>
    <definedName name="_ZE1" localSheetId="0">#REF!</definedName>
    <definedName name="_ZE1">#REF!</definedName>
    <definedName name="_ZE2" localSheetId="0">#REF!</definedName>
    <definedName name="_ZE2">#REF!</definedName>
    <definedName name="_ZE3" localSheetId="0">#REF!</definedName>
    <definedName name="_ZE3">#REF!</definedName>
    <definedName name="_ZE4" localSheetId="0">#REF!</definedName>
    <definedName name="_ZE4">#REF!</definedName>
    <definedName name="_ZE5" localSheetId="0">#REF!</definedName>
    <definedName name="_ZE5">#REF!</definedName>
    <definedName name="_ZE6" localSheetId="0">#REF!</definedName>
    <definedName name="_ZE6">#REF!</definedName>
    <definedName name="a" localSheetId="0">[1]PVC!#REF!</definedName>
    <definedName name="a">[1]PVC!#REF!</definedName>
    <definedName name="A_IMPRESIÓN_IM" localSheetId="0">#REF!</definedName>
    <definedName name="A_IMPRESIÓN_IM">#REF!</definedName>
    <definedName name="AC38G40">'[2]LISTADO INSUMOS DEL 2000'!$I$29</definedName>
    <definedName name="acero" localSheetId="0">#REF!</definedName>
    <definedName name="acero">#REF!</definedName>
    <definedName name="Acero_QQ" localSheetId="0">#REF!</definedName>
    <definedName name="Acero_QQ">#REF!</definedName>
    <definedName name="acero60" localSheetId="0">#REF!</definedName>
    <definedName name="acero60">#REF!</definedName>
    <definedName name="ADAPTADOR_HEM_PVC_1" localSheetId="0">#REF!</definedName>
    <definedName name="ADAPTADOR_HEM_PVC_1">#REF!</definedName>
    <definedName name="ADAPTADOR_HEM_PVC_12" localSheetId="0">#REF!</definedName>
    <definedName name="ADAPTADOR_HEM_PVC_12">#REF!</definedName>
    <definedName name="ADAPTADOR_HEM_PVC_34" localSheetId="0">#REF!</definedName>
    <definedName name="ADAPTADOR_HEM_PVC_34">#REF!</definedName>
    <definedName name="ADAPTADOR_MAC_PVC_1" localSheetId="0">#REF!</definedName>
    <definedName name="ADAPTADOR_MAC_PVC_1">#REF!</definedName>
    <definedName name="ADAPTADOR_MAC_PVC_12" localSheetId="0">#REF!</definedName>
    <definedName name="ADAPTADOR_MAC_PVC_12">#REF!</definedName>
    <definedName name="ADAPTADOR_MAC_PVC_34" localSheetId="0">#REF!</definedName>
    <definedName name="ADAPTADOR_MAC_PVC_34">#REF!</definedName>
    <definedName name="ADICIONAL">#N/A</definedName>
    <definedName name="ADITIVO_IMPERMEABILIZANTE" localSheetId="0">#REF!</definedName>
    <definedName name="ADITIVO_IMPERMEABILIZANTE">#REF!</definedName>
    <definedName name="Agua" localSheetId="0">#REF!</definedName>
    <definedName name="Agua">#REF!</definedName>
    <definedName name="AL_ELEC_No10" localSheetId="0">#REF!</definedName>
    <definedName name="AL_ELEC_No10">#REF!</definedName>
    <definedName name="AL_ELEC_No12" localSheetId="0">#REF!</definedName>
    <definedName name="AL_ELEC_No12">#REF!</definedName>
    <definedName name="AL_ELEC_No14" localSheetId="0">#REF!</definedName>
    <definedName name="AL_ELEC_No14">#REF!</definedName>
    <definedName name="AL_ELEC_No6" localSheetId="0">#REF!</definedName>
    <definedName name="AL_ELEC_No6">#REF!</definedName>
    <definedName name="AL_ELEC_No8" localSheetId="0">#REF!</definedName>
    <definedName name="AL_ELEC_No8">#REF!</definedName>
    <definedName name="Alambre_Varilla" localSheetId="0">#REF!</definedName>
    <definedName name="Alambre_Varilla">#REF!</definedName>
    <definedName name="alambre18" localSheetId="0">#REF!</definedName>
    <definedName name="alambre18">#REF!</definedName>
    <definedName name="ALBANIL" localSheetId="0">#REF!</definedName>
    <definedName name="ALBANIL">#REF!</definedName>
    <definedName name="ALBANIL2" localSheetId="0">#REF!</definedName>
    <definedName name="ALBANIL2">#REF!</definedName>
    <definedName name="ALBANIL3" localSheetId="0">#REF!</definedName>
    <definedName name="ALBANIL3">#REF!</definedName>
    <definedName name="ANDAMIOS" localSheetId="0">#REF!</definedName>
    <definedName name="ANDAMIOS">#REF!</definedName>
    <definedName name="ANGULAR" localSheetId="0">#REF!</definedName>
    <definedName name="ANGULAR">#REF!</definedName>
    <definedName name="ARANDELA_INODORO_PVC_4" localSheetId="0">#REF!</definedName>
    <definedName name="ARANDELA_INODORO_PVC_4">#REF!</definedName>
    <definedName name="ARCILLA_ROJA" localSheetId="0">#REF!</definedName>
    <definedName name="ARCILLA_ROJA">#REF!</definedName>
    <definedName name="_xlnm.Extract" localSheetId="0">#REF!</definedName>
    <definedName name="_xlnm.Extract">#REF!</definedName>
    <definedName name="_xlnm.Print_Area" localSheetId="0">LP!$A$1:$F$548</definedName>
    <definedName name="_xlnm.Print_Area">#REF!</definedName>
    <definedName name="ARENA_PAÑETE" localSheetId="0">#REF!</definedName>
    <definedName name="ARENA_PAÑETE">#REF!</definedName>
    <definedName name="ArenaItabo" localSheetId="0">#REF!</definedName>
    <definedName name="ArenaItabo">#REF!</definedName>
    <definedName name="ArenaPlanta" localSheetId="0">#REF!</definedName>
    <definedName name="ArenaPlanta">#REF!</definedName>
    <definedName name="as">#N/A</definedName>
    <definedName name="asd" localSheetId="0">#REF!</definedName>
    <definedName name="asd">#REF!</definedName>
    <definedName name="AYCARP" localSheetId="0">[3]INS!#REF!</definedName>
    <definedName name="AYCARP">[3]INS!#REF!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Soldador" localSheetId="0">#REF!</definedName>
    <definedName name="Ayudante_Soldador">#REF!</definedName>
    <definedName name="b" localSheetId="0">[4]ADDENDA!#REF!</definedName>
    <definedName name="b">[4]ADDENDA!#REF!</definedName>
    <definedName name="BALDOSAS_TRANSPARENTE" localSheetId="0">#REF!</definedName>
    <definedName name="BALDOSAS_TRANSPARENTE">#REF!</definedName>
    <definedName name="BASE_CONTEN" localSheetId="0">#REF!</definedName>
    <definedName name="BASE_CONTEN">#REF!</definedName>
    <definedName name="BLOCK_4" localSheetId="0">#REF!</definedName>
    <definedName name="BLOCK_4">#REF!</definedName>
    <definedName name="BLOCK_6" localSheetId="0">#REF!</definedName>
    <definedName name="BLOCK_6">#REF!</definedName>
    <definedName name="BLOCK_8" localSheetId="0">#REF!</definedName>
    <definedName name="BLOCK_8">#REF!</definedName>
    <definedName name="BLOCK_CALADO" localSheetId="0">#REF!</definedName>
    <definedName name="BLOCK_CALADO">#REF!</definedName>
    <definedName name="bloque8" localSheetId="0">#REF!</definedName>
    <definedName name="bloque8">#REF!</definedName>
    <definedName name="BOMBA_ACHIQUE" localSheetId="0">#REF!</definedName>
    <definedName name="BOMBA_ACHIQUE">#REF!</definedName>
    <definedName name="BOMBILLAS_1500W">[5]INSU!$B$42</definedName>
    <definedName name="BOQUILLA_FREGADERO_CROMO" localSheetId="0">#REF!</definedName>
    <definedName name="BOQUILLA_FREGADERO_CROMO">#REF!</definedName>
    <definedName name="BOQUILLA_LAVADERO_CROMO" localSheetId="0">#REF!</definedName>
    <definedName name="BOQUILLA_LAVADERO_CROMO">#REF!</definedName>
    <definedName name="BOTE" localSheetId="0">#REF!</definedName>
    <definedName name="BOTE">#REF!</definedName>
    <definedName name="BREAKERS" localSheetId="0">#REF!</definedName>
    <definedName name="BREAKERS">#REF!</definedName>
    <definedName name="BREAKERS_15A" localSheetId="0">#REF!</definedName>
    <definedName name="BREAKERS_15A">#REF!</definedName>
    <definedName name="BREAKERS_20A" localSheetId="0">#REF!</definedName>
    <definedName name="BREAKERS_20A">#REF!</definedName>
    <definedName name="BREAKERS_30A" localSheetId="0">#REF!</definedName>
    <definedName name="BREAKERS_30A">#REF!</definedName>
    <definedName name="BRIGADATOPOGRAFICA">[6]M.O.!$C$9</definedName>
    <definedName name="C._ADICIONAL">#N/A</definedName>
    <definedName name="caballeteasbecto" localSheetId="0">[7]precios!#REF!</definedName>
    <definedName name="caballeteasbecto">[7]precios!#REF!</definedName>
    <definedName name="caballeteasbeto" localSheetId="0">[7]precios!#REF!</definedName>
    <definedName name="caballeteasbeto">[7]precios!#REF!</definedName>
    <definedName name="CAJA_2x4_12" localSheetId="0">#REF!</definedName>
    <definedName name="CAJA_2x4_12">#REF!</definedName>
    <definedName name="CAJA_2x4_34" localSheetId="0">#REF!</definedName>
    <definedName name="CAJA_2x4_34">#REF!</definedName>
    <definedName name="CAJA_OCTAGONAL" localSheetId="0">#REF!</definedName>
    <definedName name="CAJA_OCTAGONAL">#REF!</definedName>
    <definedName name="Cal" localSheetId="0">#REF!</definedName>
    <definedName name="Cal">#REF!</definedName>
    <definedName name="CALICHE" localSheetId="0">#REF!</definedName>
    <definedName name="CALICHE">#REF!</definedName>
    <definedName name="CAMION_BOTE" localSheetId="0">#REF!</definedName>
    <definedName name="CAMION_BOTE">#REF!</definedName>
    <definedName name="CARANTEPECHO" localSheetId="0">[6]M.O.!#REF!</definedName>
    <definedName name="CARANTEPECHO">[6]M.O.!#REF!</definedName>
    <definedName name="CARCOL30" localSheetId="0">[6]M.O.!#REF!</definedName>
    <definedName name="CARCOL30">[6]M.O.!#REF!</definedName>
    <definedName name="CARCOL50" localSheetId="0">[6]M.O.!#REF!</definedName>
    <definedName name="CARCOL50">[6]M.O.!#REF!</definedName>
    <definedName name="CARCOLAMARRE" localSheetId="0">[6]M.O.!#REF!</definedName>
    <definedName name="CARCOLAMARRE">[6]M.O.!#REF!</definedName>
    <definedName name="CARGA_SOCIAL" localSheetId="0">#REF!</definedName>
    <definedName name="CARGA_SOCIAL">#REF!</definedName>
    <definedName name="CARLOSAPLA" localSheetId="0">[6]M.O.!#REF!</definedName>
    <definedName name="CARLOSAPLA">[6]M.O.!#REF!</definedName>
    <definedName name="CARLOSAVARIASAGUAS" localSheetId="0">[6]M.O.!#REF!</definedName>
    <definedName name="CARLOSAVARIASAGUAS">[6]M.O.!#REF!</definedName>
    <definedName name="CARMURO" localSheetId="0">[6]M.O.!#REF!</definedName>
    <definedName name="CARMURO">[6]M.O.!#REF!</definedName>
    <definedName name="CARP1" localSheetId="0">[3]INS!#REF!</definedName>
    <definedName name="CARP1">[3]INS!#REF!</definedName>
    <definedName name="CARP2" localSheetId="0">[3]INS!#REF!</definedName>
    <definedName name="CARP2">[3]INS!#REF!</definedName>
    <definedName name="CARPDINTEL" localSheetId="0">[6]M.O.!#REF!</definedName>
    <definedName name="CARPDINTEL">[6]M.O.!#REF!</definedName>
    <definedName name="CARPINTERIA_COL_PERIMETRO" localSheetId="0">#REF!</definedName>
    <definedName name="CARPINTERIA_COL_PERIMETRO">#REF!</definedName>
    <definedName name="CARPINTERIA_INSTAL_COL_PERIMETRO" localSheetId="0">#REF!</definedName>
    <definedName name="CARPINTERIA_INSTAL_COL_PERIMETRO">#REF!</definedName>
    <definedName name="CARPVIGA2040" localSheetId="0">[6]M.O.!#REF!</definedName>
    <definedName name="CARPVIGA2040">[6]M.O.!#REF!</definedName>
    <definedName name="CARPVIGA3050" localSheetId="0">[6]M.O.!#REF!</definedName>
    <definedName name="CARPVIGA3050">[6]M.O.!#REF!</definedName>
    <definedName name="CARPVIGA3060" localSheetId="0">[6]M.O.!#REF!</definedName>
    <definedName name="CARPVIGA3060">[6]M.O.!#REF!</definedName>
    <definedName name="CARPVIGA4080" localSheetId="0">[6]M.O.!#REF!</definedName>
    <definedName name="CARPVIGA4080">[6]M.O.!#REF!</definedName>
    <definedName name="CARRAMPA" localSheetId="0">[6]M.O.!#REF!</definedName>
    <definedName name="CARRAMPA">[6]M.O.!#REF!</definedName>
    <definedName name="CARRETILLA" localSheetId="0">#REF!</definedName>
    <definedName name="CARRETILLA">#REF!</definedName>
    <definedName name="CASBESTO" localSheetId="0">[6]M.O.!#REF!</definedName>
    <definedName name="CASBESTO">[6]M.O.!#REF!</definedName>
    <definedName name="CBLOCK10" localSheetId="0">[3]INS!#REF!</definedName>
    <definedName name="CBLOCK10">[3]INS!#REF!</definedName>
    <definedName name="cell">'[8]LISTADO INSUMOS DEL 2000'!$I$29</definedName>
    <definedName name="CEMENTO" localSheetId="0">#REF!</definedName>
    <definedName name="CEMENTO">#REF!</definedName>
    <definedName name="CEMENTO_BLANCO" localSheetId="0">#REF!</definedName>
    <definedName name="CEMENTO_BLANCO">#REF!</definedName>
    <definedName name="CEMENTO_PVC" localSheetId="0">#REF!</definedName>
    <definedName name="CEMENTO_PVC">#REF!</definedName>
    <definedName name="CERAMICA_20x20_BLANCA" localSheetId="0">#REF!</definedName>
    <definedName name="CERAMICA_20x20_BLANCA">#REF!</definedName>
    <definedName name="CERAMICA_ANTIDESLIZANTE" localSheetId="0">#REF!</definedName>
    <definedName name="CERAMICA_ANTIDESLIZANTE">#REF!</definedName>
    <definedName name="CERAMICA_PISOS_40x40" localSheetId="0">#REF!</definedName>
    <definedName name="CERAMICA_PISOS_40x40">#REF!</definedName>
    <definedName name="CHAZO">[5]INSU!$B$104</definedName>
    <definedName name="CHAZOS" localSheetId="0">#REF!</definedName>
    <definedName name="CHAZOS">#REF!</definedName>
    <definedName name="CHEQUE_HORZ_34" localSheetId="0">#REF!</definedName>
    <definedName name="CHEQUE_HORZ_34">#REF!</definedName>
    <definedName name="CHEQUE_VERT_34" localSheetId="0">#REF!</definedName>
    <definedName name="CHEQUE_VERT_34">#REF!</definedName>
    <definedName name="CLAVO_ACERO" localSheetId="0">#REF!</definedName>
    <definedName name="CLAVO_ACERO">#REF!</definedName>
    <definedName name="CLAVO_CORRIENTE" localSheetId="0">#REF!</definedName>
    <definedName name="CLAVO_CORRIENTE">#REF!</definedName>
    <definedName name="CLAVO_ZINC" localSheetId="0">#REF!</definedName>
    <definedName name="CLAVO_ZINC">#REF!</definedName>
    <definedName name="clavos" localSheetId="0">#REF!</definedName>
    <definedName name="clavos">#REF!</definedName>
    <definedName name="CLAVOZINC">[9]INS!$D$767</definedName>
    <definedName name="CODIGO">#N/A</definedName>
    <definedName name="CODO_ACERO_16x25a70" localSheetId="0">#REF!</definedName>
    <definedName name="CODO_ACERO_16x25a70">#REF!</definedName>
    <definedName name="CODO_ACERO_16x25menos" localSheetId="0">#REF!</definedName>
    <definedName name="CODO_ACERO_16x25menos">#REF!</definedName>
    <definedName name="CODO_ACERO_16x45" localSheetId="0">#REF!</definedName>
    <definedName name="CODO_ACERO_16x45">#REF!</definedName>
    <definedName name="CODO_ACERO_16x70mas" localSheetId="0">#REF!</definedName>
    <definedName name="CODO_ACERO_16x70mas">#REF!</definedName>
    <definedName name="CODO_ACERO_16x90" localSheetId="0">#REF!</definedName>
    <definedName name="CODO_ACERO_16x90">#REF!</definedName>
    <definedName name="CODO_ACERO_20x90" localSheetId="0">#REF!</definedName>
    <definedName name="CODO_ACERO_20x90">#REF!</definedName>
    <definedName name="CODO_ACERO_3x45" localSheetId="0">#REF!</definedName>
    <definedName name="CODO_ACERO_3x45">#REF!</definedName>
    <definedName name="CODO_ACERO_3x90" localSheetId="0">#REF!</definedName>
    <definedName name="CODO_ACERO_3x90">#REF!</definedName>
    <definedName name="CODO_ACERO_4X45" localSheetId="0">#REF!</definedName>
    <definedName name="CODO_ACERO_4X45">#REF!</definedName>
    <definedName name="CODO_ACERO_4X90" localSheetId="0">#REF!</definedName>
    <definedName name="CODO_ACERO_4X90">#REF!</definedName>
    <definedName name="CODO_ACERO_6x25a70" localSheetId="0">#REF!</definedName>
    <definedName name="CODO_ACERO_6x25a70">#REF!</definedName>
    <definedName name="CODO_ACERO_6x25menos" localSheetId="0">#REF!</definedName>
    <definedName name="CODO_ACERO_6x25menos">#REF!</definedName>
    <definedName name="CODO_ACERO_6x70mas" localSheetId="0">#REF!</definedName>
    <definedName name="CODO_ACERO_6x70mas">#REF!</definedName>
    <definedName name="CODO_ACERO_8x25a70" localSheetId="0">#REF!</definedName>
    <definedName name="CODO_ACERO_8x25a70">#REF!</definedName>
    <definedName name="CODO_ACERO_8x25menos" localSheetId="0">#REF!</definedName>
    <definedName name="CODO_ACERO_8x25menos">#REF!</definedName>
    <definedName name="CODO_ACERO_8x45" localSheetId="0">#REF!</definedName>
    <definedName name="CODO_ACERO_8x45">#REF!</definedName>
    <definedName name="CODO_ACERO_8x70mas" localSheetId="0">#REF!</definedName>
    <definedName name="CODO_ACERO_8x70mas">#REF!</definedName>
    <definedName name="CODO_ACERO_8x90" localSheetId="0">#REF!</definedName>
    <definedName name="CODO_ACERO_8x90">#REF!</definedName>
    <definedName name="CODO_CPVC_12x90" localSheetId="0">#REF!</definedName>
    <definedName name="CODO_CPVC_12x90">#REF!</definedName>
    <definedName name="CODO_ELEC_1" localSheetId="0">#REF!</definedName>
    <definedName name="CODO_ELEC_1">#REF!</definedName>
    <definedName name="CODO_ELEC_12" localSheetId="0">#REF!</definedName>
    <definedName name="CODO_ELEC_12">#REF!</definedName>
    <definedName name="CODO_ELEC_1y12" localSheetId="0">#REF!</definedName>
    <definedName name="CODO_ELEC_1y12">#REF!</definedName>
    <definedName name="CODO_ELEC_2" localSheetId="0">#REF!</definedName>
    <definedName name="CODO_ELEC_2">#REF!</definedName>
    <definedName name="CODO_ELEC_34" localSheetId="0">#REF!</definedName>
    <definedName name="CODO_ELEC_34">#REF!</definedName>
    <definedName name="CODO_HG_1_12_x90" localSheetId="0">#REF!</definedName>
    <definedName name="CODO_HG_1_12_x90">#REF!</definedName>
    <definedName name="CODO_HG_12x90" localSheetId="0">#REF!</definedName>
    <definedName name="CODO_HG_12x90">#REF!</definedName>
    <definedName name="CODO_HG_1x90" localSheetId="0">#REF!</definedName>
    <definedName name="CODO_HG_1x90">#REF!</definedName>
    <definedName name="CODO_HG_1y12x90" localSheetId="0">#REF!</definedName>
    <definedName name="CODO_HG_1y12x90">#REF!</definedName>
    <definedName name="CODO_HG_2x90" localSheetId="0">#REF!</definedName>
    <definedName name="CODO_HG_2x90">#REF!</definedName>
    <definedName name="CODO_HG_34x90" localSheetId="0">#REF!</definedName>
    <definedName name="CODO_HG_34x90">#REF!</definedName>
    <definedName name="CODO_PVC_DRE_2x45" localSheetId="0">#REF!</definedName>
    <definedName name="CODO_PVC_DRE_2x45">#REF!</definedName>
    <definedName name="CODO_PVC_DRE_2x90" localSheetId="0">#REF!</definedName>
    <definedName name="CODO_PVC_DRE_2x90">#REF!</definedName>
    <definedName name="CODO_PVC_DRE_3x45" localSheetId="0">#REF!</definedName>
    <definedName name="CODO_PVC_DRE_3x45">#REF!</definedName>
    <definedName name="CODO_PVC_DRE_3x90" localSheetId="0">#REF!</definedName>
    <definedName name="CODO_PVC_DRE_3x90">#REF!</definedName>
    <definedName name="CODO_PVC_DRE_4x45" localSheetId="0">#REF!</definedName>
    <definedName name="CODO_PVC_DRE_4x45">#REF!</definedName>
    <definedName name="CODO_PVC_DRE_4x90" localSheetId="0">#REF!</definedName>
    <definedName name="CODO_PVC_DRE_4x90">#REF!</definedName>
    <definedName name="CODO_PVC_PRES_12x90" localSheetId="0">#REF!</definedName>
    <definedName name="CODO_PVC_PRES_12x90">#REF!</definedName>
    <definedName name="CODO_PVC_PRES_1x90" localSheetId="0">#REF!</definedName>
    <definedName name="CODO_PVC_PRES_1x90">#REF!</definedName>
    <definedName name="COLA_EXT_LAVAMANOS_PVC_1_14x8" localSheetId="0">#REF!</definedName>
    <definedName name="COLA_EXT_LAVAMANOS_PVC_1_14x8">#REF!</definedName>
    <definedName name="COLC1" localSheetId="0">#REF!</definedName>
    <definedName name="COLC1">#REF!</definedName>
    <definedName name="COLC2" localSheetId="0">#REF!</definedName>
    <definedName name="COLC2">#REF!</definedName>
    <definedName name="COLC3CIR" localSheetId="0">#REF!</definedName>
    <definedName name="COLC3CIR">#REF!</definedName>
    <definedName name="COLC4" localSheetId="0">#REF!</definedName>
    <definedName name="COLC4">#REF!</definedName>
    <definedName name="COLOC_BLOCK4" localSheetId="0">#REF!</definedName>
    <definedName name="COLOC_BLOCK4">#REF!</definedName>
    <definedName name="COLOC_BLOCK6" localSheetId="0">#REF!</definedName>
    <definedName name="COLOC_BLOCK6">#REF!</definedName>
    <definedName name="COLOC_BLOCK8" localSheetId="0">#REF!</definedName>
    <definedName name="COLOC_BLOCK8">#REF!</definedName>
    <definedName name="COLOC_TUB_PEAD_16" localSheetId="0">#REF!</definedName>
    <definedName name="COLOC_TUB_PEAD_16">#REF!</definedName>
    <definedName name="COLOC_TUB_PEAD_20" localSheetId="0">#REF!</definedName>
    <definedName name="COLOC_TUB_PEAD_20">#REF!</definedName>
    <definedName name="COLOC_TUB_PEAD_8" localSheetId="0">#REF!</definedName>
    <definedName name="COLOC_TUB_PEAD_8">#REF!</definedName>
    <definedName name="COMPRESOR" localSheetId="0">#REF!</definedName>
    <definedName name="COMPRESOR">#REF!</definedName>
    <definedName name="COMPUERTA_1x1_VOLANTA" localSheetId="0">#REF!</definedName>
    <definedName name="COMPUERTA_1x1_VOLANTA">#REF!</definedName>
    <definedName name="CONTEN" localSheetId="0">#REF!</definedName>
    <definedName name="CONTEN">#REF!</definedName>
    <definedName name="CRUZ_HG_1_12" localSheetId="0">#REF!</definedName>
    <definedName name="CRUZ_HG_1_12">#REF!</definedName>
    <definedName name="cuadro" localSheetId="0">[4]ADDENDA!#REF!</definedName>
    <definedName name="cuadro">[4]ADDENDA!#REF!</definedName>
    <definedName name="CUBETA_5Gls" localSheetId="0">#REF!</definedName>
    <definedName name="CUBETA_5Gls">#REF!</definedName>
    <definedName name="CUBIC._ANTERIOR">#N/A</definedName>
    <definedName name="CUBICACION">#N/A</definedName>
    <definedName name="CUBICADO">#N/A</definedName>
    <definedName name="CUBO_GOMA" localSheetId="0">#REF!</definedName>
    <definedName name="CUBO_GOMA">#REF!</definedName>
    <definedName name="CUBREFALTA_INODORO_CROMO_38" localSheetId="0">#REF!</definedName>
    <definedName name="CUBREFALTA_INODORO_CROMO_38">#REF!</definedName>
    <definedName name="CURVA_ELEC_PVC_12" localSheetId="0">#REF!</definedName>
    <definedName name="CURVA_ELEC_PVC_12">#REF!</definedName>
    <definedName name="CURVA_ELEC_PVC_34" localSheetId="0">#REF!</definedName>
    <definedName name="CURVA_ELEC_PVC_34">#REF!</definedName>
    <definedName name="CUT_OUT_100AMP" localSheetId="0">#REF!</definedName>
    <definedName name="CUT_OUT_100AMP">#REF!</definedName>
    <definedName name="CUT_OUT_200AMP" localSheetId="0">#REF!</definedName>
    <definedName name="CUT_OUT_200AMP">#REF!</definedName>
    <definedName name="CZINC" localSheetId="0">[6]M.O.!#REF!</definedName>
    <definedName name="CZINC">[6]M.O.!#REF!</definedName>
    <definedName name="derop">#N/A</definedName>
    <definedName name="DERRETIDO_BCO" localSheetId="0">#REF!</definedName>
    <definedName name="DERRETIDO_BCO">#REF!</definedName>
    <definedName name="DESAGUE_DOBLE_FREGADERO_PVC" localSheetId="0">#REF!</definedName>
    <definedName name="DESAGUE_DOBLE_FREGADERO_PVC">#REF!</definedName>
    <definedName name="DESCRIPCION">#N/A</definedName>
    <definedName name="desencofrado" localSheetId="0">#REF!</definedName>
    <definedName name="desencofrado">#REF!</definedName>
    <definedName name="DESENCOFRADO_COLS" localSheetId="0">#REF!</definedName>
    <definedName name="DESENCOFRADO_COLS">#REF!</definedName>
    <definedName name="DESENCOFRADO_LOSA" localSheetId="0">#REF!</definedName>
    <definedName name="DESENCOFRADO_LOSA">#REF!</definedName>
    <definedName name="DESENCOFRADO_MURO" localSheetId="0">#REF!</definedName>
    <definedName name="DESENCOFRADO_MURO">#REF!</definedName>
    <definedName name="DESENCOFRADO_VIGA" localSheetId="0">#REF!</definedName>
    <definedName name="DESENCOFRADO_VIGA">#REF!</definedName>
    <definedName name="desencofradovigas" localSheetId="0">#REF!</definedName>
    <definedName name="desencofradovigas">#REF!</definedName>
    <definedName name="DIA" localSheetId="0">#REF!</definedName>
    <definedName name="DIA">#REF!</definedName>
    <definedName name="DISTRIBUCION_DE_AREAS_POR_NIVEL" localSheetId="0">#REF!</definedName>
    <definedName name="DISTRIBUCION_DE_AREAS_POR_NIVEL">#REF!</definedName>
    <definedName name="donatelo">#N/A</definedName>
    <definedName name="DUCHA_PLASTICA_CALIENTE_CROMO_12" localSheetId="0">#REF!</definedName>
    <definedName name="DUCHA_PLASTICA_CALIENTE_CROMO_12">#REF!</definedName>
    <definedName name="ELECTRODOS" localSheetId="0">#REF!</definedName>
    <definedName name="ELECTRODOS">#REF!</definedName>
    <definedName name="ENCACHE" localSheetId="0">#REF!</definedName>
    <definedName name="ENCACHE">#REF!</definedName>
    <definedName name="ENCOF_COLS_1" localSheetId="0">#REF!</definedName>
    <definedName name="ENCOF_COLS_1">#REF!</definedName>
    <definedName name="ENCOF_DES_TC_COL_VIGA_AMARRE" localSheetId="0">#REF!</definedName>
    <definedName name="ENCOF_DES_TC_COL_VIGA_AMARRE">#REF!</definedName>
    <definedName name="ENCOF_DES_TC_COL50" localSheetId="0">#REF!</definedName>
    <definedName name="ENCOF_DES_TC_COL50">#REF!</definedName>
    <definedName name="ENCOF_DES_TC_DINTEL_ML" localSheetId="0">#REF!</definedName>
    <definedName name="ENCOF_DES_TC_DINTEL_ML">#REF!</definedName>
    <definedName name="ENCOF_DES_TC_MUROS" localSheetId="0">#REF!</definedName>
    <definedName name="ENCOF_DES_TC_MUROS">#REF!</definedName>
    <definedName name="ENCOF_TC_LOSA" localSheetId="0">#REF!</definedName>
    <definedName name="ENCOF_TC_LOSA">#REF!</definedName>
    <definedName name="ENCOF_TC_MURO_1" localSheetId="0">#REF!</definedName>
    <definedName name="ENCOF_TC_MURO_1">#REF!</definedName>
    <definedName name="ENCOFRADO_COL_RETALLE_0.10" localSheetId="0">#REF!</definedName>
    <definedName name="ENCOFRADO_COL_RETALLE_0.10">#REF!</definedName>
    <definedName name="ENCOFRADO_ESCALERA" localSheetId="0">#REF!</definedName>
    <definedName name="ENCOFRADO_ESCALERA">#REF!</definedName>
    <definedName name="ENCOFRADO_LOSA" localSheetId="0">#REF!</definedName>
    <definedName name="ENCOFRADO_LOSA">#REF!</definedName>
    <definedName name="ENCOFRADO_MUROS" localSheetId="0">#REF!</definedName>
    <definedName name="ENCOFRADO_MUROS">#REF!</definedName>
    <definedName name="ENCOFRADO_MUROS_CONFECC" localSheetId="0">#REF!</definedName>
    <definedName name="ENCOFRADO_MUROS_CONFECC">#REF!</definedName>
    <definedName name="ENCOFRADO_MUROS_instalacion" localSheetId="0">#REF!</definedName>
    <definedName name="ENCOFRADO_MUROS_instalacion">#REF!</definedName>
    <definedName name="ENCOFRADO_VIGA" localSheetId="0">#REF!</definedName>
    <definedName name="ENCOFRADO_VIGA">#REF!</definedName>
    <definedName name="ENCOFRADO_VIGA_AMARRE_20x20" localSheetId="0">#REF!</definedName>
    <definedName name="ENCOFRADO_VIGA_AMARRE_20x20">#REF!</definedName>
    <definedName name="ENCOFRADO_VIGA_FONDO" localSheetId="0">#REF!</definedName>
    <definedName name="ENCOFRADO_VIGA_FONDO">#REF!</definedName>
    <definedName name="ENCOFRADO_VIGA_GUARDERA" localSheetId="0">#REF!</definedName>
    <definedName name="ENCOFRADO_VIGA_GUARDERA">#REF!</definedName>
    <definedName name="encofradocolumna" localSheetId="0">#REF!</definedName>
    <definedName name="encofradocolumna">#REF!</definedName>
    <definedName name="encofradorampa" localSheetId="0">#REF!</definedName>
    <definedName name="encofradorampa">#REF!</definedName>
    <definedName name="ESCALON_17x30" localSheetId="0">#REF!</definedName>
    <definedName name="ESCALON_17x30">#REF!</definedName>
    <definedName name="ESCOBILLON" localSheetId="0">#REF!</definedName>
    <definedName name="ESCOBILLON">#REF!</definedName>
    <definedName name="ESTAMPADO" localSheetId="0">#REF!</definedName>
    <definedName name="ESTAMPADO">#REF!</definedName>
    <definedName name="ESTOPA" localSheetId="0">#REF!</definedName>
    <definedName name="ESTOPA">#REF!</definedName>
    <definedName name="expl" localSheetId="0">[4]ADDENDA!#REF!</definedName>
    <definedName name="expl">[4]ADDENDA!#REF!</definedName>
    <definedName name="Extracción_IM" localSheetId="0">#REF!</definedName>
    <definedName name="Extracción_IM">#REF!</definedName>
    <definedName name="FREGADERO_DOBLE_ACERO_INOX" localSheetId="0">#REF!</definedName>
    <definedName name="FREGADERO_DOBLE_ACERO_INOX">#REF!</definedName>
    <definedName name="FREGADERO_SENCILLO_ACERO_INOX" localSheetId="0">#REF!</definedName>
    <definedName name="FREGADERO_SENCILLO_ACERO_INOX">#REF!</definedName>
    <definedName name="GAS_CIL" localSheetId="0">#REF!</definedName>
    <definedName name="GAS_CIL">#REF!</definedName>
    <definedName name="GASOIL" localSheetId="0">#REF!</definedName>
    <definedName name="GASOIL">#REF!</definedName>
    <definedName name="GASOLINA" localSheetId="0">#REF!</definedName>
    <definedName name="GASOLINA">#REF!</definedName>
    <definedName name="GAVIONES" localSheetId="0">#REF!</definedName>
    <definedName name="GAVIONES">#REF!</definedName>
    <definedName name="GENERADOR_DIESEL_400KW" localSheetId="0">#REF!</definedName>
    <definedName name="GENERADOR_DIESEL_400KW">#REF!</definedName>
    <definedName name="GRANITO_30x30" localSheetId="0">#REF!</definedName>
    <definedName name="GRANITO_30x30">#REF!</definedName>
    <definedName name="GRANITO_40x40" localSheetId="0">#REF!</definedName>
    <definedName name="GRANITO_40x40">#REF!</definedName>
    <definedName name="GRANITO_FONDO_BCO_30x30" localSheetId="0">#REF!</definedName>
    <definedName name="GRANITO_FONDO_BCO_30x30">#REF!</definedName>
    <definedName name="GRANITO_FONDO_GRIS" localSheetId="0">#REF!</definedName>
    <definedName name="GRANITO_FONDO_GRIS">#REF!</definedName>
    <definedName name="Grava" localSheetId="0">#REF!</definedName>
    <definedName name="Grava">#REF!</definedName>
    <definedName name="GRUA" localSheetId="0">#REF!</definedName>
    <definedName name="GRUA">#REF!</definedName>
    <definedName name="HACHA" localSheetId="0">#REF!</definedName>
    <definedName name="HACHA">#REF!</definedName>
    <definedName name="HERR_MENO" localSheetId="0">#REF!</definedName>
    <definedName name="HERR_MENO">#REF!</definedName>
    <definedName name="HILO" localSheetId="0">#REF!</definedName>
    <definedName name="HILO">#REF!</definedName>
    <definedName name="Horm_124_TrompoyWinche" localSheetId="0">#REF!</definedName>
    <definedName name="Horm_124_TrompoyWinche">#REF!</definedName>
    <definedName name="HORM_IND_180" localSheetId="0">#REF!</definedName>
    <definedName name="HORM_IND_180">#REF!</definedName>
    <definedName name="HORM_IND_210" localSheetId="0">#REF!</definedName>
    <definedName name="HORM_IND_210">#REF!</definedName>
    <definedName name="HORM_IND_240" localSheetId="0">#REF!</definedName>
    <definedName name="HORM_IND_240">#REF!</definedName>
    <definedName name="HORM135_MANUAL">'[9]HORM. Y MORTEROS.'!$H$212</definedName>
    <definedName name="hormigon140" localSheetId="0">#REF!</definedName>
    <definedName name="hormigon140">#REF!</definedName>
    <definedName name="hormigon180" localSheetId="0">#REF!</definedName>
    <definedName name="hormigon180">#REF!</definedName>
    <definedName name="hormigon210" localSheetId="0">#REF!</definedName>
    <definedName name="hormigon210">#REF!</definedName>
    <definedName name="ingeniera">#N/A</definedName>
    <definedName name="INODORO_BCO_TAPA" localSheetId="0">#REF!</definedName>
    <definedName name="INODORO_BCO_TAPA">#REF!</definedName>
    <definedName name="INSUMO_1" localSheetId="0">#REF!</definedName>
    <definedName name="INSUMO_1">#REF!</definedName>
    <definedName name="INTERRUPTOR_3w" localSheetId="0">#REF!</definedName>
    <definedName name="INTERRUPTOR_3w">#REF!</definedName>
    <definedName name="INTERRUPTOR_4w" localSheetId="0">#REF!</definedName>
    <definedName name="INTERRUPTOR_4w">#REF!</definedName>
    <definedName name="INTERRUPTOR_DOBLE" localSheetId="0">#REF!</definedName>
    <definedName name="INTERRUPTOR_DOBLE">#REF!</definedName>
    <definedName name="INTERRUPTOR_SENC" localSheetId="0">#REF!</definedName>
    <definedName name="INTERRUPTOR_SENC">#REF!</definedName>
    <definedName name="JUNTA_CERA_INODORO" localSheetId="0">#REF!</definedName>
    <definedName name="JUNTA_CERA_INODORO">#REF!</definedName>
    <definedName name="JUNTA_DRESSER_12" localSheetId="0">#REF!</definedName>
    <definedName name="JUNTA_DRESSER_12">#REF!</definedName>
    <definedName name="JUNTA_DRESSER_16" localSheetId="0">#REF!</definedName>
    <definedName name="JUNTA_DRESSER_16">#REF!</definedName>
    <definedName name="JUNTA_DRESSER_2" localSheetId="0">#REF!</definedName>
    <definedName name="JUNTA_DRESSER_2">#REF!</definedName>
    <definedName name="JUNTA_DRESSER_3" localSheetId="0">#REF!</definedName>
    <definedName name="JUNTA_DRESSER_3">#REF!</definedName>
    <definedName name="JUNTA_DRESSER_4" localSheetId="0">#REF!</definedName>
    <definedName name="JUNTA_DRESSER_4">#REF!</definedName>
    <definedName name="JUNTA_DRESSER_6" localSheetId="0">#REF!</definedName>
    <definedName name="JUNTA_DRESSER_6">#REF!</definedName>
    <definedName name="JUNTA_DRESSER_8" localSheetId="0">#REF!</definedName>
    <definedName name="JUNTA_DRESSER_8">#REF!</definedName>
    <definedName name="JUNTA_WATER_STOP_9" localSheetId="0">#REF!</definedName>
    <definedName name="JUNTA_WATER_STOP_9">#REF!</definedName>
    <definedName name="LADRILLOS_4x8x2" localSheetId="0">#REF!</definedName>
    <definedName name="LADRILLOS_4x8x2">#REF!</definedName>
    <definedName name="LAMPARA_FLUORESC_2x4" localSheetId="0">#REF!</definedName>
    <definedName name="LAMPARA_FLUORESC_2x4">#REF!</definedName>
    <definedName name="LAMPARAS_DE_1500W_220V">[5]INSU!$B$41</definedName>
    <definedName name="LAQUEAR_MADERA" localSheetId="0">#REF!</definedName>
    <definedName name="LAQUEAR_MADERA">#REF!</definedName>
    <definedName name="LAVADERO_DOBLE" localSheetId="0">#REF!</definedName>
    <definedName name="LAVADERO_DOBLE">#REF!</definedName>
    <definedName name="LAVADERO_GRANITO_SENCILLO" localSheetId="0">#REF!</definedName>
    <definedName name="LAVADERO_GRANITO_SENCILLO">#REF!</definedName>
    <definedName name="LAVAMANO_19x17_BCO" localSheetId="0">#REF!</definedName>
    <definedName name="LAVAMANO_19x17_BCO">#REF!</definedName>
    <definedName name="Ligadora2fdas" localSheetId="0">#REF!</definedName>
    <definedName name="Ligadora2fdas">#REF!</definedName>
    <definedName name="LINEA_DE_CONDUC">#N/A</definedName>
    <definedName name="LLAVE_ANG_38" localSheetId="0">#REF!</definedName>
    <definedName name="LLAVE_ANG_38">#REF!</definedName>
    <definedName name="LLAVE_CHORRO" localSheetId="0">#REF!</definedName>
    <definedName name="LLAVE_CHORRO">#REF!</definedName>
    <definedName name="LLAVE_EMPOTRAR_CROMO_12" localSheetId="0">#REF!</definedName>
    <definedName name="LLAVE_EMPOTRAR_CROMO_12">#REF!</definedName>
    <definedName name="LLAVE_PASO_1" localSheetId="0">#REF!</definedName>
    <definedName name="LLAVE_PASO_1">#REF!</definedName>
    <definedName name="LLAVE_PASO_34" localSheetId="0">#REF!</definedName>
    <definedName name="LLAVE_PASO_34">#REF!</definedName>
    <definedName name="LLAVE_SENCILLA" localSheetId="0">#REF!</definedName>
    <definedName name="LLAVE_SENCILLA">#REF!</definedName>
    <definedName name="LLAVIN_PUERTA" localSheetId="0">#REF!</definedName>
    <definedName name="LLAVIN_PUERTA">#REF!</definedName>
    <definedName name="LLENADO_BLOQUES_20" localSheetId="0">#REF!</definedName>
    <definedName name="LLENADO_BLOQUES_20">#REF!</definedName>
    <definedName name="LLENADO_BLOQUES_40" localSheetId="0">#REF!</definedName>
    <definedName name="LLENADO_BLOQUES_40">#REF!</definedName>
    <definedName name="LLENADO_BLOQUES_60" localSheetId="0">#REF!</definedName>
    <definedName name="LLENADO_BLOQUES_60">#REF!</definedName>
    <definedName name="LLENADO_BLOQUES_80" localSheetId="0">#REF!</definedName>
    <definedName name="LLENADO_BLOQUES_80">#REF!</definedName>
    <definedName name="LOSA12" localSheetId="0">#REF!</definedName>
    <definedName name="LOSA12">#REF!</definedName>
    <definedName name="LOSA20" localSheetId="0">#REF!</definedName>
    <definedName name="LOSA20">#REF!</definedName>
    <definedName name="LOSA30" localSheetId="0">#REF!</definedName>
    <definedName name="LOSA30">#REF!</definedName>
    <definedName name="MA" localSheetId="0">#REF!</definedName>
    <definedName name="MA">#REF!</definedName>
    <definedName name="MACHETE" localSheetId="0">#REF!</definedName>
    <definedName name="MACHETE">#REF!</definedName>
    <definedName name="MACO" localSheetId="0">#REF!</definedName>
    <definedName name="MACO">#REF!</definedName>
    <definedName name="Madera_P2" localSheetId="0">#REF!</definedName>
    <definedName name="Madera_P2">#REF!</definedName>
    <definedName name="maderabrutapino" localSheetId="0">#REF!</definedName>
    <definedName name="maderabrutapino">#REF!</definedName>
    <definedName name="Maestro" localSheetId="0">#REF!</definedName>
    <definedName name="Maestro">#REF!</definedName>
    <definedName name="MAESTROCARP" localSheetId="0">[3]INS!#REF!</definedName>
    <definedName name="MAESTROCARP">[3]INS!#REF!</definedName>
    <definedName name="MALLA_ABRAZ_1_12" localSheetId="0">#REF!</definedName>
    <definedName name="MALLA_ABRAZ_1_12">#REF!</definedName>
    <definedName name="MALLA_AL_GALVANIZADO" localSheetId="0">#REF!</definedName>
    <definedName name="MALLA_AL_GALVANIZADO">#REF!</definedName>
    <definedName name="MALLA_AL_PUAS" localSheetId="0">#REF!</definedName>
    <definedName name="MALLA_AL_PUAS">#REF!</definedName>
    <definedName name="MALLA_BARRA_TENZORA" localSheetId="0">#REF!</definedName>
    <definedName name="MALLA_BARRA_TENZORA">#REF!</definedName>
    <definedName name="MALLA_BOTE" localSheetId="0">#REF!</definedName>
    <definedName name="MALLA_BOTE">#REF!</definedName>
    <definedName name="MALLA_CARP_COLS" localSheetId="0">#REF!</definedName>
    <definedName name="MALLA_CARP_COLS">#REF!</definedName>
    <definedName name="MALLA_CICLONICA_6" localSheetId="0">#REF!</definedName>
    <definedName name="MALLA_CICLONICA_6">#REF!</definedName>
    <definedName name="MALLA_COLOC_6" localSheetId="0">#REF!</definedName>
    <definedName name="MALLA_COLOC_6">#REF!</definedName>
    <definedName name="MALLA_COPAFINAL_1_12" localSheetId="0">#REF!</definedName>
    <definedName name="MALLA_COPAFINAL_1_12">#REF!</definedName>
    <definedName name="MALLA_COPAFINAL_2" localSheetId="0">#REF!</definedName>
    <definedName name="MALLA_COPAFINAL_2">#REF!</definedName>
    <definedName name="MALLA_CORTE_ABR" localSheetId="0">#REF!</definedName>
    <definedName name="MALLA_CORTE_ABR">#REF!</definedName>
    <definedName name="Malla_Electrosoldada_10x10" localSheetId="0">#REF!</definedName>
    <definedName name="Malla_Electrosoldada_10x10">#REF!</definedName>
    <definedName name="MALLA_PALOMETA_DOBLE_1_12" localSheetId="0">#REF!</definedName>
    <definedName name="MALLA_PALOMETA_DOBLE_1_12">#REF!</definedName>
    <definedName name="MALLA_RELLENO" localSheetId="0">#REF!</definedName>
    <definedName name="MALLA_RELLENO">#REF!</definedName>
    <definedName name="MALLA_SEGUETA" localSheetId="0">#REF!</definedName>
    <definedName name="MALLA_SEGUETA">#REF!</definedName>
    <definedName name="MALLA_TERMINAL_1_14" localSheetId="0">#REF!</definedName>
    <definedName name="MALLA_TERMINAL_1_14">#REF!</definedName>
    <definedName name="MALLA_TUBOHG_1" localSheetId="0">#REF!</definedName>
    <definedName name="MALLA_TUBOHG_1">#REF!</definedName>
    <definedName name="MALLA_TUBOHG_1_12" localSheetId="0">#REF!</definedName>
    <definedName name="MALLA_TUBOHG_1_12">#REF!</definedName>
    <definedName name="MALLA_TUBOHG_1_14" localSheetId="0">#REF!</definedName>
    <definedName name="MALLA_TUBOHG_1_14">#REF!</definedName>
    <definedName name="MALLA_ZABALETA" localSheetId="0">#REF!</definedName>
    <definedName name="MALLA_ZABALETA">#REF!</definedName>
    <definedName name="MARCO_PUERTA_PINO" localSheetId="0">#REF!</definedName>
    <definedName name="MARCO_PUERTA_PINO">#REF!</definedName>
    <definedName name="MATERIAL_RELLENO" localSheetId="0">#REF!</definedName>
    <definedName name="MATERIAL_RELLENO">#REF!</definedName>
    <definedName name="MBA" localSheetId="0">#REF!</definedName>
    <definedName name="MBA">#REF!</definedName>
    <definedName name="MEXCLADORA_LAVAMANOS" localSheetId="0">#REF!</definedName>
    <definedName name="MEXCLADORA_LAVAMANOS">#REF!</definedName>
    <definedName name="MEZCLA_CAL_ARENA_PISOS" localSheetId="0">#REF!</definedName>
    <definedName name="MEZCLA_CAL_ARENA_PISOS">#REF!</definedName>
    <definedName name="MezclaAntillana" localSheetId="0">#REF!</definedName>
    <definedName name="MezclaAntillana">#REF!</definedName>
    <definedName name="mezclajuntabloque" localSheetId="0">#REF!</definedName>
    <definedName name="mezclajuntabloque">#REF!</definedName>
    <definedName name="MO_ACERA_FROTyVIOL" localSheetId="0">#REF!</definedName>
    <definedName name="MO_ACERA_FROTyVIOL">#REF!</definedName>
    <definedName name="MO_CANTOS" localSheetId="0">#REF!</definedName>
    <definedName name="MO_CANTOS">#REF!</definedName>
    <definedName name="MO_CARETEO" localSheetId="0">#REF!</definedName>
    <definedName name="MO_CARETEO">#REF!</definedName>
    <definedName name="MO_ColAcero_Dintel" localSheetId="0">#REF!</definedName>
    <definedName name="MO_ColAcero_Dintel">#REF!</definedName>
    <definedName name="MO_ColAcero_Escalera" localSheetId="0">#REF!</definedName>
    <definedName name="MO_ColAcero_Escalera">#REF!</definedName>
    <definedName name="MO_ColAcero_G60_QQ" localSheetId="0">#REF!</definedName>
    <definedName name="MO_ColAcero_G60_QQ">#REF!</definedName>
    <definedName name="MO_ColAcero_Malla" localSheetId="0">#REF!</definedName>
    <definedName name="MO_ColAcero_Malla">#REF!</definedName>
    <definedName name="MO_ColAcero_QQ" localSheetId="0">#REF!</definedName>
    <definedName name="MO_ColAcero_QQ">#REF!</definedName>
    <definedName name="MO_ColAcero_ZapMuros" localSheetId="0">#REF!</definedName>
    <definedName name="MO_ColAcero_ZapMuros">#REF!</definedName>
    <definedName name="MO_ColAcero14_Piso" localSheetId="0">#REF!</definedName>
    <definedName name="MO_ColAcero14_Piso">#REF!</definedName>
    <definedName name="MO_ColAcero38y12_Cols" localSheetId="0">#REF!</definedName>
    <definedName name="MO_ColAcero38y12_Cols">#REF!</definedName>
    <definedName name="MO_DEMOLICION_MURO_HA" localSheetId="0">#REF!</definedName>
    <definedName name="MO_DEMOLICION_MURO_HA">#REF!</definedName>
    <definedName name="MO_ELEC_BREAKERS" localSheetId="0">#REF!</definedName>
    <definedName name="MO_ELEC_BREAKERS">#REF!</definedName>
    <definedName name="MO_ELEC_INTERRUPTOR_3W" localSheetId="0">#REF!</definedName>
    <definedName name="MO_ELEC_INTERRUPTOR_3W">#REF!</definedName>
    <definedName name="MO_ELEC_INTERRUPTOR_4W" localSheetId="0">#REF!</definedName>
    <definedName name="MO_ELEC_INTERRUPTOR_4W">#REF!</definedName>
    <definedName name="MO_ELEC_INTERRUPTOR_DOB" localSheetId="0">#REF!</definedName>
    <definedName name="MO_ELEC_INTERRUPTOR_DOB">#REF!</definedName>
    <definedName name="MO_ELEC_INTERRUPTOR_SENC" localSheetId="0">#REF!</definedName>
    <definedName name="MO_ELEC_INTERRUPTOR_SENC">#REF!</definedName>
    <definedName name="MO_ELEC_INTERRUPTOR_TRIPLE" localSheetId="0">#REF!</definedName>
    <definedName name="MO_ELEC_INTERRUPTOR_TRIPLE">#REF!</definedName>
    <definedName name="MO_ELEC_LAMPARA_FLUORESCENTE" localSheetId="0">#REF!</definedName>
    <definedName name="MO_ELEC_LAMPARA_FLUORESCENTE">#REF!</definedName>
    <definedName name="MO_ELEC_LUZ_CENITAL" localSheetId="0">#REF!</definedName>
    <definedName name="MO_ELEC_LUZ_CENITAL">#REF!</definedName>
    <definedName name="MO_ELEC_PANEL_DIST" localSheetId="0">#REF!</definedName>
    <definedName name="MO_ELEC_PANEL_DIST">#REF!</definedName>
    <definedName name="MO_ELEC_TOMACORRIENTE_110" localSheetId="0">#REF!</definedName>
    <definedName name="MO_ELEC_TOMACORRIENTE_110">#REF!</definedName>
    <definedName name="MO_ELEC_TOMACORRIENTE_220" localSheetId="0">#REF!</definedName>
    <definedName name="MO_ELEC_TOMACORRIENTE_220">#REF!</definedName>
    <definedName name="MO_ENTABLILLADOS" localSheetId="0">#REF!</definedName>
    <definedName name="MO_ENTABLILLADOS">#REF!</definedName>
    <definedName name="MO_ESCALON_GRANITO" localSheetId="0">#REF!</definedName>
    <definedName name="MO_ESCALON_GRANITO">#REF!</definedName>
    <definedName name="MO_ESCALON_HUELLA_y_CONTRAHUELLA" localSheetId="0">#REF!</definedName>
    <definedName name="MO_ESCALON_HUELLA_y_CONTRAHUELLA">#REF!</definedName>
    <definedName name="MO_ESTRIAS" localSheetId="0">#REF!</definedName>
    <definedName name="MO_ESTRIAS">#REF!</definedName>
    <definedName name="MO_EXC_CALICHE_MANO_3M" localSheetId="0">#REF!</definedName>
    <definedName name="MO_EXC_CALICHE_MANO_3M">#REF!</definedName>
    <definedName name="MO_EXC_ROCA_BLANDA_MANO_3M" localSheetId="0">#REF!</definedName>
    <definedName name="MO_EXC_ROCA_BLANDA_MANO_3M">#REF!</definedName>
    <definedName name="MO_EXC_ROCA_COMP_3M" localSheetId="0">#REF!</definedName>
    <definedName name="MO_EXC_ROCA_COMP_3M">#REF!</definedName>
    <definedName name="MO_EXC_ROCA_MANO_3M" localSheetId="0">#REF!</definedName>
    <definedName name="MO_EXC_ROCA_MANO_3M">#REF!</definedName>
    <definedName name="MO_EXC_TIERRA_MANO_3M" localSheetId="0">#REF!</definedName>
    <definedName name="MO_EXC_TIERRA_MANO_3M">#REF!</definedName>
    <definedName name="MO_FINO_TECHO_HOR" localSheetId="0">#REF!</definedName>
    <definedName name="MO_FINO_TECHO_HOR">#REF!</definedName>
    <definedName name="MO_FRAGUACHE" localSheetId="0">#REF!</definedName>
    <definedName name="MO_FRAGUACHE">#REF!</definedName>
    <definedName name="MO_GOTEROS" localSheetId="0">#REF!</definedName>
    <definedName name="MO_GOTEROS">#REF!</definedName>
    <definedName name="MO_NATILLA" localSheetId="0">#REF!</definedName>
    <definedName name="MO_NATILLA">#REF!</definedName>
    <definedName name="MO_PAÑETE_COLs" localSheetId="0">#REF!</definedName>
    <definedName name="MO_PAÑETE_COLs">#REF!</definedName>
    <definedName name="MO_PAÑETE_EXT" localSheetId="0">#REF!</definedName>
    <definedName name="MO_PAÑETE_EXT">#REF!</definedName>
    <definedName name="MO_PAÑETE_INT" localSheetId="0">#REF!</definedName>
    <definedName name="MO_PAÑETE_INT">#REF!</definedName>
    <definedName name="MO_PAÑETE_PULIDO" localSheetId="0">#REF!</definedName>
    <definedName name="MO_PAÑETE_PULIDO">#REF!</definedName>
    <definedName name="MO_PAÑETE_RASGADO" localSheetId="0">#REF!</definedName>
    <definedName name="MO_PAÑETE_RASGADO">#REF!</definedName>
    <definedName name="MO_PAÑETE_TECHOSyVIGAS" localSheetId="0">#REF!</definedName>
    <definedName name="MO_PAÑETE_TECHOSyVIGAS">#REF!</definedName>
    <definedName name="MO_PERRILLA" localSheetId="0">#REF!</definedName>
    <definedName name="MO_PERRILLA">#REF!</definedName>
    <definedName name="MO_PIEDRA" localSheetId="0">#REF!</definedName>
    <definedName name="MO_PIEDRA">#REF!</definedName>
    <definedName name="MO_PINTURA" localSheetId="0">#REF!</definedName>
    <definedName name="MO_PINTURA">#REF!</definedName>
    <definedName name="MO_PISO_ADOQUIN" localSheetId="0">#REF!</definedName>
    <definedName name="MO_PISO_ADOQUIN">#REF!</definedName>
    <definedName name="MO_PISO_CementoPulido" localSheetId="0">#REF!</definedName>
    <definedName name="MO_PISO_CementoPulido">#REF!</definedName>
    <definedName name="MO_PISO_CERAMICA_15a20" localSheetId="0">#REF!</definedName>
    <definedName name="MO_PISO_CERAMICA_15a20">#REF!</definedName>
    <definedName name="MO_PISO_CERAMICA_15a20_BASE" localSheetId="0">#REF!</definedName>
    <definedName name="MO_PISO_CERAMICA_15a20_BASE">#REF!</definedName>
    <definedName name="MO_PISO_CERAMICA_30a40" localSheetId="0">#REF!</definedName>
    <definedName name="MO_PISO_CERAMICA_30a40">#REF!</definedName>
    <definedName name="MO_PISO_CERAMICA_30a40_BASE" localSheetId="0">#REF!</definedName>
    <definedName name="MO_PISO_CERAMICA_30a40_BASE">#REF!</definedName>
    <definedName name="MO_PISO_FROTA_VIOL" localSheetId="0">#REF!</definedName>
    <definedName name="MO_PISO_FROTA_VIOL">#REF!</definedName>
    <definedName name="MO_PISO_FROTADO" localSheetId="0">#REF!</definedName>
    <definedName name="MO_PISO_FROTADO">#REF!</definedName>
    <definedName name="MO_PISO_GRANITO_25" localSheetId="0">#REF!</definedName>
    <definedName name="MO_PISO_GRANITO_25">#REF!</definedName>
    <definedName name="MO_PISO_GRANITO_30" localSheetId="0">#REF!</definedName>
    <definedName name="MO_PISO_GRANITO_30">#REF!</definedName>
    <definedName name="MO_PISO_GRANITO_33" localSheetId="0">#REF!</definedName>
    <definedName name="MO_PISO_GRANITO_33">#REF!</definedName>
    <definedName name="MO_PISO_GRANITO_40" localSheetId="0">#REF!</definedName>
    <definedName name="MO_PISO_GRANITO_40">#REF!</definedName>
    <definedName name="MO_PISO_GRANITO_50" localSheetId="0">#REF!</definedName>
    <definedName name="MO_PISO_GRANITO_50">#REF!</definedName>
    <definedName name="MO_PISO_PULI_VIOL" localSheetId="0">#REF!</definedName>
    <definedName name="MO_PISO_PULI_VIOL">#REF!</definedName>
    <definedName name="MO_PISO_ZOCALO" localSheetId="0">#REF!</definedName>
    <definedName name="MO_PISO_ZOCALO">#REF!</definedName>
    <definedName name="MO_REPELLO" localSheetId="0">#REF!</definedName>
    <definedName name="MO_REPELLO">#REF!</definedName>
    <definedName name="MO_RESANE_FROTA" localSheetId="0">#REF!</definedName>
    <definedName name="MO_RESANE_FROTA">#REF!</definedName>
    <definedName name="MO_RESANE_GOMA" localSheetId="0">#REF!</definedName>
    <definedName name="MO_RESANE_GOMA">#REF!</definedName>
    <definedName name="MO_SUBIDA_BLOCK_4_1NIVEL" localSheetId="0">#REF!</definedName>
    <definedName name="MO_SUBIDA_BLOCK_4_1NIVEL">#REF!</definedName>
    <definedName name="MO_SUBIDA_BLOCK_6_1NIVEL" localSheetId="0">#REF!</definedName>
    <definedName name="MO_SUBIDA_BLOCK_6_1NIVEL">#REF!</definedName>
    <definedName name="MO_SUBIDA_BLOCK_8_1NIVEL" localSheetId="0">#REF!</definedName>
    <definedName name="MO_SUBIDA_BLOCK_8_1NIVEL">#REF!</definedName>
    <definedName name="MO_SUBIDA_CEMENTO_1NIVEL" localSheetId="0">#REF!</definedName>
    <definedName name="MO_SUBIDA_CEMENTO_1NIVEL">#REF!</definedName>
    <definedName name="MO_SUBIDA_MADERA_1NIVEL" localSheetId="0">#REF!</definedName>
    <definedName name="MO_SUBIDA_MADERA_1NIVEL">#REF!</definedName>
    <definedName name="MO_SUBIR_AGREGADO_1Nivel" localSheetId="0">#REF!</definedName>
    <definedName name="MO_SUBIR_AGREGADO_1Nivel">#REF!</definedName>
    <definedName name="MO_SubirAcero_1Niv" localSheetId="0">#REF!</definedName>
    <definedName name="MO_SubirAcero_1Niv">#REF!</definedName>
    <definedName name="MO_ZABALETA_PISO" localSheetId="0">#REF!</definedName>
    <definedName name="MO_ZABALETA_PISO">#REF!</definedName>
    <definedName name="MO_ZABALETA_TECHO" localSheetId="0">#REF!</definedName>
    <definedName name="MO_ZABALETA_TECHO">#REF!</definedName>
    <definedName name="moacero" localSheetId="0">#REF!</definedName>
    <definedName name="moacero">#REF!</definedName>
    <definedName name="moaceromalla" localSheetId="0">#REF!</definedName>
    <definedName name="moaceromalla">#REF!</definedName>
    <definedName name="moacerorampa" localSheetId="0">#REF!</definedName>
    <definedName name="moacerorampa">#REF!</definedName>
    <definedName name="MOLDE_ESTAMPADO" localSheetId="0">#REF!</definedName>
    <definedName name="MOLDE_ESTAMPADO">#REF!</definedName>
    <definedName name="MOPISOCERAMICA" localSheetId="0">[3]INS!#REF!</definedName>
    <definedName name="MOPISOCERAMICA">[3]INS!#REF!</definedName>
    <definedName name="MOTONIVELADORA" localSheetId="0">#REF!</definedName>
    <definedName name="MOTONIVELADORA">#REF!</definedName>
    <definedName name="MURO30" localSheetId="0">#REF!</definedName>
    <definedName name="MURO30">#REF!</definedName>
    <definedName name="MUROBOVEDA12A10X2AD" localSheetId="0">#REF!</definedName>
    <definedName name="MUROBOVEDA12A10X2AD">#REF!</definedName>
    <definedName name="NADA" localSheetId="0">[10]Insumos!#REF!</definedName>
    <definedName name="NADA">[10]Insumos!#REF!</definedName>
    <definedName name="NINGUNA" localSheetId="0">[10]Insumos!#REF!</definedName>
    <definedName name="NINGUNA">[10]Insumos!#REF!</definedName>
    <definedName name="NIPLE_ACERO_12x3" localSheetId="0">#REF!</definedName>
    <definedName name="NIPLE_ACERO_12x3">#REF!</definedName>
    <definedName name="NIPLE_ACERO_16x2" localSheetId="0">#REF!</definedName>
    <definedName name="NIPLE_ACERO_16x2">#REF!</definedName>
    <definedName name="NIPLE_ACERO_16x3" localSheetId="0">#REF!</definedName>
    <definedName name="NIPLE_ACERO_16x3">#REF!</definedName>
    <definedName name="NIPLE_ACERO_20x3" localSheetId="0">#REF!</definedName>
    <definedName name="NIPLE_ACERO_20x3">#REF!</definedName>
    <definedName name="NIPLE_ACERO_6x3" localSheetId="0">#REF!</definedName>
    <definedName name="NIPLE_ACERO_6x3">#REF!</definedName>
    <definedName name="NIPLE_ACERO_8x3" localSheetId="0">#REF!</definedName>
    <definedName name="NIPLE_ACERO_8x3">#REF!</definedName>
    <definedName name="NIPLE_ACERO_PLATILLADO_12x12" localSheetId="0">#REF!</definedName>
    <definedName name="NIPLE_ACERO_PLATILLADO_12x12">#REF!</definedName>
    <definedName name="NIPLE_ACERO_PLATILLADO_2x1" localSheetId="0">#REF!</definedName>
    <definedName name="NIPLE_ACERO_PLATILLADO_2x1">#REF!</definedName>
    <definedName name="NIPLE_ACERO_PLATILLADO_3x1" localSheetId="0">#REF!</definedName>
    <definedName name="NIPLE_ACERO_PLATILLADO_3x1">#REF!</definedName>
    <definedName name="NIPLE_ACERO_PLATILLADO_8x1" localSheetId="0">#REF!</definedName>
    <definedName name="NIPLE_ACERO_PLATILLADO_8x1">#REF!</definedName>
    <definedName name="NIPLE_CROMO_38x2_12" localSheetId="0">#REF!</definedName>
    <definedName name="NIPLE_CROMO_38x2_12">#REF!</definedName>
    <definedName name="NIPLE_HG_12x4" localSheetId="0">#REF!</definedName>
    <definedName name="NIPLE_HG_12x4">#REF!</definedName>
    <definedName name="NIPLE_HG_34x4" localSheetId="0">#REF!</definedName>
    <definedName name="NIPLE_HG_34x4">#REF!</definedName>
    <definedName name="OPERADOR_GREADER" localSheetId="0">#REF!</definedName>
    <definedName name="OPERADOR_GREADER">#REF!</definedName>
    <definedName name="OPERADOR_PALA" localSheetId="0">#REF!</definedName>
    <definedName name="OPERADOR_PALA">#REF!</definedName>
    <definedName name="OPERADOR_TRACTOR" localSheetId="0">#REF!</definedName>
    <definedName name="OPERADOR_TRACTOR">#REF!</definedName>
    <definedName name="Operario_1ra" localSheetId="0">#REF!</definedName>
    <definedName name="Operario_1ra">#REF!</definedName>
    <definedName name="Operario_2da" localSheetId="0">#REF!</definedName>
    <definedName name="Operario_2da">#REF!</definedName>
    <definedName name="Operario_3ra" localSheetId="0">#REF!</definedName>
    <definedName name="Operario_3ra">#REF!</definedName>
    <definedName name="OPERARIOPRIMERA">[9]SALARIOS!$C$10</definedName>
    <definedName name="OXIGENO_CIL" localSheetId="0">#REF!</definedName>
    <definedName name="OXIGENO_CIL">#REF!</definedName>
    <definedName name="p" localSheetId="0">[11]peso!#REF!</definedName>
    <definedName name="p">[11]peso!#REF!</definedName>
    <definedName name="P1XE" localSheetId="0">#REF!</definedName>
    <definedName name="P1XE">#REF!</definedName>
    <definedName name="P1XT" localSheetId="0">#REF!</definedName>
    <definedName name="P1XT">#REF!</definedName>
    <definedName name="P1YE" localSheetId="0">#REF!</definedName>
    <definedName name="P1YE">#REF!</definedName>
    <definedName name="P1YT" localSheetId="0">#REF!</definedName>
    <definedName name="P1YT">#REF!</definedName>
    <definedName name="P2XE" localSheetId="0">#REF!</definedName>
    <definedName name="P2XE">#REF!</definedName>
    <definedName name="P2XT" localSheetId="0">#REF!</definedName>
    <definedName name="P2XT">#REF!</definedName>
    <definedName name="P2YE" localSheetId="0">#REF!</definedName>
    <definedName name="P2YE">#REF!</definedName>
    <definedName name="P3XE" localSheetId="0">#REF!</definedName>
    <definedName name="P3XE">#REF!</definedName>
    <definedName name="P3XT" localSheetId="0">#REF!</definedName>
    <definedName name="P3XT">#REF!</definedName>
    <definedName name="P3YE" localSheetId="0">#REF!</definedName>
    <definedName name="P3YE">#REF!</definedName>
    <definedName name="P3YT" localSheetId="0">#REF!</definedName>
    <definedName name="P3YT">#REF!</definedName>
    <definedName name="P4XE" localSheetId="0">#REF!</definedName>
    <definedName name="P4XE">#REF!</definedName>
    <definedName name="P4XT" localSheetId="0">#REF!</definedName>
    <definedName name="P4XT">#REF!</definedName>
    <definedName name="P4YE" localSheetId="0">#REF!</definedName>
    <definedName name="P4YE">#REF!</definedName>
    <definedName name="P4YT" localSheetId="0">#REF!</definedName>
    <definedName name="P4YT">#REF!</definedName>
    <definedName name="P5XE" localSheetId="0">#REF!</definedName>
    <definedName name="P5XE">#REF!</definedName>
    <definedName name="P5YE" localSheetId="0">#REF!</definedName>
    <definedName name="P5YE">#REF!</definedName>
    <definedName name="P5YT" localSheetId="0">#REF!</definedName>
    <definedName name="P5YT">#REF!</definedName>
    <definedName name="P6XE" localSheetId="0">#REF!</definedName>
    <definedName name="P6XE">#REF!</definedName>
    <definedName name="P6XT" localSheetId="0">#REF!</definedName>
    <definedName name="P6XT">#REF!</definedName>
    <definedName name="P6YE" localSheetId="0">#REF!</definedName>
    <definedName name="P6YE">#REF!</definedName>
    <definedName name="P6YT" localSheetId="0">#REF!</definedName>
    <definedName name="P6YT">#REF!</definedName>
    <definedName name="P7XE" localSheetId="0">#REF!</definedName>
    <definedName name="P7XE">#REF!</definedName>
    <definedName name="P7YE" localSheetId="0">#REF!</definedName>
    <definedName name="P7YE">#REF!</definedName>
    <definedName name="P7YT" localSheetId="0">#REF!</definedName>
    <definedName name="P7YT">#REF!</definedName>
    <definedName name="PALA" localSheetId="0">#REF!</definedName>
    <definedName name="PALA">#REF!</definedName>
    <definedName name="PALA_950" localSheetId="0">#REF!</definedName>
    <definedName name="PALA_950">#REF!</definedName>
    <definedName name="PANEL_DIST_24C" localSheetId="0">#REF!</definedName>
    <definedName name="PANEL_DIST_24C">#REF!</definedName>
    <definedName name="PANEL_DIST_32C" localSheetId="0">#REF!</definedName>
    <definedName name="PANEL_DIST_32C">#REF!</definedName>
    <definedName name="PANEL_DIST_4a8C" localSheetId="0">#REF!</definedName>
    <definedName name="PANEL_DIST_4a8C">#REF!</definedName>
    <definedName name="PanelDist_6a12_Circ_125a" localSheetId="0">#REF!</definedName>
    <definedName name="PanelDist_6a12_Circ_125a">#REF!</definedName>
    <definedName name="PARARRAYOS_9KV" localSheetId="0">#REF!</definedName>
    <definedName name="PARARRAYOS_9KV">#REF!</definedName>
    <definedName name="Peon" localSheetId="0">#REF!</definedName>
    <definedName name="Peon">#REF!</definedName>
    <definedName name="Peon_1" localSheetId="0">#REF!</definedName>
    <definedName name="Peon_1">#REF!</definedName>
    <definedName name="Peon_Colchas">[5]MO!$B$11</definedName>
    <definedName name="PEONCARP" localSheetId="0">[3]INS!#REF!</definedName>
    <definedName name="PEONCARP">[3]INS!#REF!</definedName>
    <definedName name="PERFIL_CUADRADO_34">[5]INSU!$B$91</definedName>
    <definedName name="Pernos" localSheetId="0">#REF!</definedName>
    <definedName name="Pernos">#REF!</definedName>
    <definedName name="PICO" localSheetId="0">#REF!</definedName>
    <definedName name="PICO">#REF!</definedName>
    <definedName name="PIEDRA" localSheetId="0">#REF!</definedName>
    <definedName name="PIEDRA">#REF!</definedName>
    <definedName name="PIEDRA_GAVIONES" localSheetId="0">#REF!</definedName>
    <definedName name="PIEDRA_GAVIONES">#REF!</definedName>
    <definedName name="PINO">[9]INS!$D$770</definedName>
    <definedName name="PINTURA_ACR_COLOR_PREPARADO" localSheetId="0">#REF!</definedName>
    <definedName name="PINTURA_ACR_COLOR_PREPARADO">#REF!</definedName>
    <definedName name="PINTURA_ACR_EXT" localSheetId="0">#REF!</definedName>
    <definedName name="PINTURA_ACR_EXT">#REF!</definedName>
    <definedName name="PINTURA_ACR_INT" localSheetId="0">#REF!</definedName>
    <definedName name="PINTURA_ACR_INT">#REF!</definedName>
    <definedName name="PINTURA_BASE" localSheetId="0">#REF!</definedName>
    <definedName name="PINTURA_BASE">#REF!</definedName>
    <definedName name="PINTURA_MANTENIMIENTO" localSheetId="0">#REF!</definedName>
    <definedName name="PINTURA_MANTENIMIENTO">#REF!</definedName>
    <definedName name="PINTURA_OXIDO_ROJO" localSheetId="0">#REF!</definedName>
    <definedName name="PINTURA_OXIDO_ROJO">#REF!</definedName>
    <definedName name="PISO_GRANITO_FONDO_BCO">[5]INSU!$B$103</definedName>
    <definedName name="PLANTA_ELECTRICA" localSheetId="0">#REF!</definedName>
    <definedName name="PLANTA_ELECTRICA">#REF!</definedName>
    <definedName name="PLASTICO">[5]INSU!$B$90</definedName>
    <definedName name="PLIGADORA2">[3]INS!$D$563</definedName>
    <definedName name="PLOMERO" localSheetId="0">[3]INS!#REF!</definedName>
    <definedName name="PLOMERO">[3]INS!#REF!</definedName>
    <definedName name="PLOMERO_SOLDADOR" localSheetId="0">#REF!</definedName>
    <definedName name="PLOMERO_SOLDADOR">#REF!</definedName>
    <definedName name="PLOMEROAYUDANTE" localSheetId="0">[3]INS!#REF!</definedName>
    <definedName name="PLOMEROAYUDANTE">[3]INS!#REF!</definedName>
    <definedName name="PLOMEROOFICIAL" localSheetId="0">[3]INS!#REF!</definedName>
    <definedName name="PLOMEROOFICIAL">[3]INS!#REF!</definedName>
    <definedName name="PLYWOOD_34_2CARAS" localSheetId="0">#REF!</definedName>
    <definedName name="PLYWOOD_34_2CARAS">#REF!</definedName>
    <definedName name="pmadera2162" localSheetId="0">[7]precios!#REF!</definedName>
    <definedName name="pmadera2162">[7]precios!#REF!</definedName>
    <definedName name="POSTE_HA_25_CUAD" localSheetId="0">#REF!</definedName>
    <definedName name="POSTE_HA_25_CUAD">#REF!</definedName>
    <definedName name="POSTE_HA_30_CUAD" localSheetId="0">#REF!</definedName>
    <definedName name="POSTE_HA_30_CUAD">#REF!</definedName>
    <definedName name="POSTE_HA_35_CUAD" localSheetId="0">#REF!</definedName>
    <definedName name="POSTE_HA_35_CUAD">#REF!</definedName>
    <definedName name="POSTE_HA_40_CUAD" localSheetId="0">#REF!</definedName>
    <definedName name="POSTE_HA_40_CUAD">#REF!</definedName>
    <definedName name="PREC._UNITARIO">#N/A</definedName>
    <definedName name="precios">[12]Precios!$A$4:$F$1576</definedName>
    <definedName name="PRESUPUESTO">#N/A</definedName>
    <definedName name="PUERTA_PANEL_PINO" localSheetId="0">#REF!</definedName>
    <definedName name="PUERTA_PANEL_PINO">#REF!</definedName>
    <definedName name="PUERTA_PLYWOOD" localSheetId="0">#REF!</definedName>
    <definedName name="PUERTA_PLYWOOD">#REF!</definedName>
    <definedName name="PULIDO_Y_BRILLADO_ESCALON" localSheetId="0">#REF!</definedName>
    <definedName name="PULIDO_Y_BRILLADO_ESCALON">#REF!</definedName>
    <definedName name="PULIDOyBRILLADO_TC" localSheetId="0">#REF!</definedName>
    <definedName name="PULIDOyBRILLADO_TC">#REF!</definedName>
    <definedName name="PWINCHE2000K">[3]INS!$D$568</definedName>
    <definedName name="Q" localSheetId="0">#REF!</definedName>
    <definedName name="Q">#REF!</definedName>
    <definedName name="RASTRILLO" localSheetId="0">#REF!</definedName>
    <definedName name="RASTRILLO">#REF!</definedName>
    <definedName name="REDUCCION_BUSHING_HG_12x38" localSheetId="0">#REF!</definedName>
    <definedName name="REDUCCION_BUSHING_HG_12x38">#REF!</definedName>
    <definedName name="REDUCCION_PVC_34a12" localSheetId="0">#REF!</definedName>
    <definedName name="REDUCCION_PVC_34a12">#REF!</definedName>
    <definedName name="REDUCCION_PVC_DREN_4x2" localSheetId="0">#REF!</definedName>
    <definedName name="REDUCCION_PVC_DREN_4x2">#REF!</definedName>
    <definedName name="REFERENCIA">[13]COF!$G$733</definedName>
    <definedName name="REGISTRO_ELEC_6x6" localSheetId="0">#REF!</definedName>
    <definedName name="REGISTRO_ELEC_6x6">#REF!</definedName>
    <definedName name="REGLA_PAÑETE" localSheetId="0">#REF!</definedName>
    <definedName name="REGLA_PAÑETE">#REF!</definedName>
    <definedName name="REJILLA_PISO" localSheetId="0">#REF!</definedName>
    <definedName name="REJILLA_PISO">#REF!</definedName>
    <definedName name="REJILLAS_1x1" localSheetId="0">#REF!</definedName>
    <definedName name="REJILLAS_1x1">#REF!</definedName>
    <definedName name="REPORTE">#N/A</definedName>
    <definedName name="REPORTE_01">#N/A</definedName>
    <definedName name="REPORTE_02">#N/A</definedName>
    <definedName name="REPORTE_03">#N/A</definedName>
    <definedName name="REPORTE_04">#N/A</definedName>
    <definedName name="REPORTE_05">#N/A</definedName>
    <definedName name="REPORTE_06">#N/A</definedName>
    <definedName name="REPORTE_07">#N/A</definedName>
    <definedName name="REPORTE_08">#N/A</definedName>
    <definedName name="REPORTE_09">#N/A</definedName>
    <definedName name="RETRO_320" localSheetId="0">#REF!</definedName>
    <definedName name="RETRO_320">#REF!</definedName>
    <definedName name="REVESTIMIENTO_CERAMICA_20x20" localSheetId="0">#REF!</definedName>
    <definedName name="REVESTIMIENTO_CERAMICA_20x20">#REF!</definedName>
    <definedName name="RODILLO_CAT_815" localSheetId="0">#REF!</definedName>
    <definedName name="RODILLO_CAT_815">#REF!</definedName>
    <definedName name="ROSETA" localSheetId="0">#REF!</definedName>
    <definedName name="ROSETA">#REF!</definedName>
    <definedName name="SALARIO" localSheetId="0">#REF!</definedName>
    <definedName name="SALARIO">#REF!</definedName>
    <definedName name="SALIDA">#N/A</definedName>
    <definedName name="SEGUETA" localSheetId="0">#REF!</definedName>
    <definedName name="SEGUETA">#REF!</definedName>
    <definedName name="SIERRA_ELECTRICA" localSheetId="0">#REF!</definedName>
    <definedName name="SIERRA_ELECTRICA">#REF!</definedName>
    <definedName name="SIFON_PVC_1_12" localSheetId="0">#REF!</definedName>
    <definedName name="SIFON_PVC_1_12">#REF!</definedName>
    <definedName name="SIFON_PVC_1_14" localSheetId="0">#REF!</definedName>
    <definedName name="SIFON_PVC_1_14">#REF!</definedName>
    <definedName name="SIFON_PVC_2" localSheetId="0">#REF!</definedName>
    <definedName name="SIFON_PVC_2">#REF!</definedName>
    <definedName name="SIFON_PVC_4" localSheetId="0">#REF!</definedName>
    <definedName name="SIFON_PVC_4">#REF!</definedName>
    <definedName name="SILICONE" localSheetId="0">#REF!</definedName>
    <definedName name="SILICONE">#REF!</definedName>
    <definedName name="SOLDADORA" localSheetId="0">#REF!</definedName>
    <definedName name="SOLDADORA">#REF!</definedName>
    <definedName name="SUB_TOTAL" localSheetId="0">#REF!</definedName>
    <definedName name="SUB_TOTAL">#REF!</definedName>
    <definedName name="TANQUE_55Gls" localSheetId="0">#REF!</definedName>
    <definedName name="TANQUE_55Gls">#REF!</definedName>
    <definedName name="TAPA_ALUMINIO_1x1" localSheetId="0">#REF!</definedName>
    <definedName name="TAPA_ALUMINIO_1x1">#REF!</definedName>
    <definedName name="TAPA_REGISTRO_HF" localSheetId="0">#REF!</definedName>
    <definedName name="TAPA_REGISTRO_HF">#REF!</definedName>
    <definedName name="TAPA_REGISTRO_HF_LIVIANA" localSheetId="0">#REF!</definedName>
    <definedName name="TAPA_REGISTRO_HF_LIVIANA">#REF!</definedName>
    <definedName name="TAPE_3M" localSheetId="0">#REF!</definedName>
    <definedName name="TAPE_3M">#REF!</definedName>
    <definedName name="TC" localSheetId="0">#REF!</definedName>
    <definedName name="TC">#REF!</definedName>
    <definedName name="TEE_ACERO_12x8" localSheetId="0">#REF!</definedName>
    <definedName name="TEE_ACERO_12x8">#REF!</definedName>
    <definedName name="TEE_ACERO_16x12" localSheetId="0">#REF!</definedName>
    <definedName name="TEE_ACERO_16x12">#REF!</definedName>
    <definedName name="TEE_ACERO_16x16" localSheetId="0">#REF!</definedName>
    <definedName name="TEE_ACERO_16x16">#REF!</definedName>
    <definedName name="TEE_ACERO_16x6" localSheetId="0">#REF!</definedName>
    <definedName name="TEE_ACERO_16x6">#REF!</definedName>
    <definedName name="TEE_ACERO_16x8" localSheetId="0">#REF!</definedName>
    <definedName name="TEE_ACERO_16x8">#REF!</definedName>
    <definedName name="TEE_ACERO_20x16" localSheetId="0">#REF!</definedName>
    <definedName name="TEE_ACERO_20x16">#REF!</definedName>
    <definedName name="TEE_CPVC_12" localSheetId="0">#REF!</definedName>
    <definedName name="TEE_CPVC_12">#REF!</definedName>
    <definedName name="TEE_HG_1" localSheetId="0">#REF!</definedName>
    <definedName name="TEE_HG_1">#REF!</definedName>
    <definedName name="TEE_HG_1_12" localSheetId="0">#REF!</definedName>
    <definedName name="TEE_HG_1_12">#REF!</definedName>
    <definedName name="TEE_HG_12" localSheetId="0">#REF!</definedName>
    <definedName name="TEE_HG_12">#REF!</definedName>
    <definedName name="TEE_HG_34" localSheetId="0">#REF!</definedName>
    <definedName name="TEE_HG_34">#REF!</definedName>
    <definedName name="TEE_PVC_PRES_1" localSheetId="0">#REF!</definedName>
    <definedName name="TEE_PVC_PRES_1">#REF!</definedName>
    <definedName name="TEE_PVC_PRES_12" localSheetId="0">#REF!</definedName>
    <definedName name="TEE_PVC_PRES_12">#REF!</definedName>
    <definedName name="TEE_PVC_PRES_34" localSheetId="0">#REF!</definedName>
    <definedName name="TEE_PVC_PRES_34">#REF!</definedName>
    <definedName name="TEFLON" localSheetId="0">#REF!</definedName>
    <definedName name="TEFLON">#REF!</definedName>
    <definedName name="THINNER" localSheetId="0">#REF!</definedName>
    <definedName name="THINNER">#REF!</definedName>
    <definedName name="_xlnm.Print_Titles" localSheetId="0">LP!$1:$6</definedName>
    <definedName name="_xlnm.Print_Titles">#N/A</definedName>
    <definedName name="Tolas" localSheetId="0">#REF!</definedName>
    <definedName name="Tolas">#REF!</definedName>
    <definedName name="TOMACORRIENTE_110V" localSheetId="0">#REF!</definedName>
    <definedName name="TOMACORRIENTE_110V">#REF!</definedName>
    <definedName name="TOMACORRIENTE_220V_SENC" localSheetId="0">#REF!</definedName>
    <definedName name="TOMACORRIENTE_220V_SENC">#REF!</definedName>
    <definedName name="TOMACORRIENTE_30a" localSheetId="0">#REF!</definedName>
    <definedName name="TOMACORRIENTE_30a">#REF!</definedName>
    <definedName name="Topografo" localSheetId="0">#REF!</definedName>
    <definedName name="Topografo">#REF!</definedName>
    <definedName name="TORNILLOS" localSheetId="0">#REF!</definedName>
    <definedName name="TORNILLOS">#REF!</definedName>
    <definedName name="TORNILLOS_INODORO" localSheetId="0">#REF!</definedName>
    <definedName name="TORNILLOS_INODORO">#REF!</definedName>
    <definedName name="TRACTOR_D8K" localSheetId="0">#REF!</definedName>
    <definedName name="TRACTOR_D8K">#REF!</definedName>
    <definedName name="TRANSFER_MANUAL_150_3AMPS" localSheetId="0">#REF!</definedName>
    <definedName name="TRANSFER_MANUAL_150_3AMPS">#REF!</definedName>
    <definedName name="TRANSFER_MANUAL_800_3AMPS" localSheetId="0">#REF!</definedName>
    <definedName name="TRANSFER_MANUAL_800_3AMPS">#REF!</definedName>
    <definedName name="TRANSFORMADOR_100KVA_240_480_POSTE" localSheetId="0">#REF!</definedName>
    <definedName name="TRANSFORMADOR_100KVA_240_480_POSTE">#REF!</definedName>
    <definedName name="TRANSFORMADOR_15KVA_120_240_POSTE" localSheetId="0">#REF!</definedName>
    <definedName name="TRANSFORMADOR_15KVA_120_240_POSTE">#REF!</definedName>
    <definedName name="TRANSFORMADOR_25KVA_240_480_POSTE" localSheetId="0">#REF!</definedName>
    <definedName name="TRANSFORMADOR_25KVA_240_480_POSTE">#REF!</definedName>
    <definedName name="Trompo" localSheetId="0">#REF!</definedName>
    <definedName name="Trompo">#REF!</definedName>
    <definedName name="TUBO_ACERO_16" localSheetId="0">#REF!</definedName>
    <definedName name="TUBO_ACERO_16">#REF!</definedName>
    <definedName name="TUBO_ACERO_20" localSheetId="0">#REF!</definedName>
    <definedName name="TUBO_ACERO_20">#REF!</definedName>
    <definedName name="TUBO_ACERO_20_e14" localSheetId="0">#REF!</definedName>
    <definedName name="TUBO_ACERO_20_e14">#REF!</definedName>
    <definedName name="TUBO_ACERO_3" localSheetId="0">#REF!</definedName>
    <definedName name="TUBO_ACERO_3">#REF!</definedName>
    <definedName name="TUBO_ACERO_4" localSheetId="0">#REF!</definedName>
    <definedName name="TUBO_ACERO_4">#REF!</definedName>
    <definedName name="TUBO_ACERO_6" localSheetId="0">#REF!</definedName>
    <definedName name="TUBO_ACERO_6">#REF!</definedName>
    <definedName name="TUBO_ACERO_8" localSheetId="0">#REF!</definedName>
    <definedName name="TUBO_ACERO_8">#REF!</definedName>
    <definedName name="TUBO_CPVC_12" localSheetId="0">#REF!</definedName>
    <definedName name="TUBO_CPVC_12">#REF!</definedName>
    <definedName name="TUBO_FLEXIBLE_INODORO_C_TUERCA" localSheetId="0">#REF!</definedName>
    <definedName name="TUBO_FLEXIBLE_INODORO_C_TUERCA">#REF!</definedName>
    <definedName name="TUBO_HA_36" localSheetId="0">#REF!</definedName>
    <definedName name="TUBO_HA_36">#REF!</definedName>
    <definedName name="TUBO_HG_1" localSheetId="0">#REF!</definedName>
    <definedName name="TUBO_HG_1">#REF!</definedName>
    <definedName name="TUBO_HG_1_12" localSheetId="0">#REF!</definedName>
    <definedName name="TUBO_HG_1_12">#REF!</definedName>
    <definedName name="TUBO_HG_12" localSheetId="0">#REF!</definedName>
    <definedName name="TUBO_HG_12">#REF!</definedName>
    <definedName name="TUBO_HG_34" localSheetId="0">#REF!</definedName>
    <definedName name="TUBO_HG_34">#REF!</definedName>
    <definedName name="TUBO_PVC_DRENAJE_1_12" localSheetId="0">#REF!</definedName>
    <definedName name="TUBO_PVC_DRENAJE_1_12">#REF!</definedName>
    <definedName name="TUBO_PVC_SCH40_12" localSheetId="0">#REF!</definedName>
    <definedName name="TUBO_PVC_SCH40_12">#REF!</definedName>
    <definedName name="TUBO_PVC_SCH40_34" localSheetId="0">#REF!</definedName>
    <definedName name="TUBO_PVC_SCH40_34">#REF!</definedName>
    <definedName name="TUBO_PVC_SDR21_2" localSheetId="0">#REF!</definedName>
    <definedName name="TUBO_PVC_SDR21_2">#REF!</definedName>
    <definedName name="TUBO_PVC_SDR21_JG_16" localSheetId="0">#REF!</definedName>
    <definedName name="TUBO_PVC_SDR21_JG_16">#REF!</definedName>
    <definedName name="TUBO_PVC_SDR21_JG_6" localSheetId="0">#REF!</definedName>
    <definedName name="TUBO_PVC_SDR21_JG_6">#REF!</definedName>
    <definedName name="TUBO_PVC_SDR21_JG_8" localSheetId="0">#REF!</definedName>
    <definedName name="TUBO_PVC_SDR21_JG_8">#REF!</definedName>
    <definedName name="TUBO_PVC_SDR26_12" localSheetId="0">#REF!</definedName>
    <definedName name="TUBO_PVC_SDR26_12">#REF!</definedName>
    <definedName name="TUBO_PVC_SDR26_2" localSheetId="0">#REF!</definedName>
    <definedName name="TUBO_PVC_SDR26_2">#REF!</definedName>
    <definedName name="TUBO_PVC_SDR26_34" localSheetId="0">#REF!</definedName>
    <definedName name="TUBO_PVC_SDR26_34">#REF!</definedName>
    <definedName name="TUBO_PVC_SDR26_JG_16" localSheetId="0">#REF!</definedName>
    <definedName name="TUBO_PVC_SDR26_JG_16">#REF!</definedName>
    <definedName name="TUBO_PVC_SDR26_JG_3" localSheetId="0">#REF!</definedName>
    <definedName name="TUBO_PVC_SDR26_JG_3">#REF!</definedName>
    <definedName name="TUBO_PVC_SDR26_JG_4" localSheetId="0">#REF!</definedName>
    <definedName name="TUBO_PVC_SDR26_JG_4">#REF!</definedName>
    <definedName name="TUBO_PVC_SDR26_JG_6" localSheetId="0">#REF!</definedName>
    <definedName name="TUBO_PVC_SDR26_JG_6">#REF!</definedName>
    <definedName name="TUBO_PVC_SDR26_JG_8" localSheetId="0">#REF!</definedName>
    <definedName name="TUBO_PVC_SDR26_JG_8">#REF!</definedName>
    <definedName name="TUBO_PVC_SDR325_JG_16" localSheetId="0">#REF!</definedName>
    <definedName name="TUBO_PVC_SDR325_JG_16">#REF!</definedName>
    <definedName name="TUBO_PVC_SDR325_JG_20" localSheetId="0">#REF!</definedName>
    <definedName name="TUBO_PVC_SDR325_JG_20">#REF!</definedName>
    <definedName name="TUBO_PVC_SDR325_JG_8" localSheetId="0">#REF!</definedName>
    <definedName name="TUBO_PVC_SDR325_JG_8">#REF!</definedName>
    <definedName name="TUBO_PVC_SDR41_2" localSheetId="0">#REF!</definedName>
    <definedName name="TUBO_PVC_SDR41_2">#REF!</definedName>
    <definedName name="TUBO_PVC_SDR41_3" localSheetId="0">#REF!</definedName>
    <definedName name="TUBO_PVC_SDR41_3">#REF!</definedName>
    <definedName name="TUBO_PVC_SDR41_4" localSheetId="0">#REF!</definedName>
    <definedName name="TUBO_PVC_SDR41_4">#REF!</definedName>
    <definedName name="TYPE_3M" localSheetId="0">#REF!</definedName>
    <definedName name="TYPE_3M">#REF!</definedName>
    <definedName name="UND">#N/A</definedName>
    <definedName name="UNION_HG_1" localSheetId="0">#REF!</definedName>
    <definedName name="UNION_HG_1">#REF!</definedName>
    <definedName name="UNION_HG_12" localSheetId="0">#REF!</definedName>
    <definedName name="UNION_HG_12">#REF!</definedName>
    <definedName name="UNION_HG_34" localSheetId="0">#REF!</definedName>
    <definedName name="UNION_HG_34">#REF!</definedName>
    <definedName name="UNION_PVC_PRES_12" localSheetId="0">#REF!</definedName>
    <definedName name="UNION_PVC_PRES_12">#REF!</definedName>
    <definedName name="UNION_PVC_PRES_34" localSheetId="0">#REF!</definedName>
    <definedName name="UNION_PVC_PRES_34">#REF!</definedName>
    <definedName name="vaciadohormigonindustrial" localSheetId="0">#REF!</definedName>
    <definedName name="vaciadohormigonindustrial">#REF!</definedName>
    <definedName name="vaciadozapata" localSheetId="0">#REF!</definedName>
    <definedName name="vaciadozapata">#REF!</definedName>
    <definedName name="VALVULA_AIRE_1_HF_ROSCADA" localSheetId="0">#REF!</definedName>
    <definedName name="VALVULA_AIRE_1_HF_ROSCADA">#REF!</definedName>
    <definedName name="VALVULA_AIRE_3_HF_ROSCADA" localSheetId="0">#REF!</definedName>
    <definedName name="VALVULA_AIRE_3_HF_ROSCADA">#REF!</definedName>
    <definedName name="VALVULA_AIRE_34_HF_ROSCADA" localSheetId="0">#REF!</definedName>
    <definedName name="VALVULA_AIRE_34_HF_ROSCADA">#REF!</definedName>
    <definedName name="VALVULA_COMP_12_HF_PLATILLADA" localSheetId="0">#REF!</definedName>
    <definedName name="VALVULA_COMP_12_HF_PLATILLADA">#REF!</definedName>
    <definedName name="VALVULA_COMP_16_HF_PLATILLADA" localSheetId="0">#REF!</definedName>
    <definedName name="VALVULA_COMP_16_HF_PLATILLADA">#REF!</definedName>
    <definedName name="VALVULA_COMP_2_12_HF_ROSCADA" localSheetId="0">#REF!</definedName>
    <definedName name="VALVULA_COMP_2_12_HF_ROSCADA">#REF!</definedName>
    <definedName name="VALVULA_COMP_2_HF_ROSCADA" localSheetId="0">#REF!</definedName>
    <definedName name="VALVULA_COMP_2_HF_ROSCADA">#REF!</definedName>
    <definedName name="VALVULA_COMP_20_HF_PLATILLADA" localSheetId="0">#REF!</definedName>
    <definedName name="VALVULA_COMP_20_HF_PLATILLADA">#REF!</definedName>
    <definedName name="VALVULA_COMP_3_HF_ROSCADA" localSheetId="0">#REF!</definedName>
    <definedName name="VALVULA_COMP_3_HF_ROSCADA">#REF!</definedName>
    <definedName name="VALVULA_COMP_4_HF_PLATILLADA" localSheetId="0">#REF!</definedName>
    <definedName name="VALVULA_COMP_4_HF_PLATILLADA">#REF!</definedName>
    <definedName name="VALVULA_COMP_4_HF_ROSCADA" localSheetId="0">#REF!</definedName>
    <definedName name="VALVULA_COMP_4_HF_ROSCADA">#REF!</definedName>
    <definedName name="VALVULA_COMP_6_HF_PLATILLADA" localSheetId="0">#REF!</definedName>
    <definedName name="VALVULA_COMP_6_HF_PLATILLADA">#REF!</definedName>
    <definedName name="VALVULA_COMP_8_HF_PLATILLADA" localSheetId="0">#REF!</definedName>
    <definedName name="VALVULA_COMP_8_HF_PLATILLADA">#REF!</definedName>
    <definedName name="VARILLA_BLOQUES_20" localSheetId="0">#REF!</definedName>
    <definedName name="VARILLA_BLOQUES_20">#REF!</definedName>
    <definedName name="VARILLA_BLOQUES_40" localSheetId="0">#REF!</definedName>
    <definedName name="VARILLA_BLOQUES_40">#REF!</definedName>
    <definedName name="VARILLA_BLOQUES_60" localSheetId="0">#REF!</definedName>
    <definedName name="VARILLA_BLOQUES_60">#REF!</definedName>
    <definedName name="VARILLA_BLOQUES_80" localSheetId="0">#REF!</definedName>
    <definedName name="VARILLA_BLOQUES_80">#REF!</definedName>
    <definedName name="VCOLGANTE1590" localSheetId="0">#REF!</definedName>
    <definedName name="VCOLGANTE1590">#REF!</definedName>
    <definedName name="VIBRADO" localSheetId="0">#REF!</definedName>
    <definedName name="VIBRADO">#REF!</definedName>
    <definedName name="VIGASHP" localSheetId="0">#REF!</definedName>
    <definedName name="VIGASHP">#REF!</definedName>
    <definedName name="VIOLINADO" localSheetId="0">#REF!</definedName>
    <definedName name="VIOLINADO">#REF!</definedName>
    <definedName name="VUELO10" localSheetId="0">#REF!</definedName>
    <definedName name="VUELO10">#REF!</definedName>
    <definedName name="Winche" localSheetId="0">#REF!</definedName>
    <definedName name="Winche">#REF!</definedName>
    <definedName name="YEE_PVC_DREN_2" localSheetId="0">#REF!</definedName>
    <definedName name="YEE_PVC_DREN_2">#REF!</definedName>
    <definedName name="YEE_PVC_DREN_3" localSheetId="0">#REF!</definedName>
    <definedName name="YEE_PVC_DREN_3">#REF!</definedName>
    <definedName name="YEE_PVC_DREN_4" localSheetId="0">#REF!</definedName>
    <definedName name="YEE_PVC_DREN_4">#REF!</definedName>
    <definedName name="YEE_PVC_DREN_4x2" localSheetId="0">#REF!</definedName>
    <definedName name="YEE_PVC_DREN_4x2">#REF!</definedName>
    <definedName name="ZINC_CAL26_3x6" localSheetId="0">#REF!</definedName>
    <definedName name="ZINC_CAL26_3x6">#REF!</definedName>
    <definedName name="ZOCALO_8x34" localSheetId="0">#REF!</definedName>
    <definedName name="ZOCALO_8x34">#REF!</definedName>
  </definedNames>
  <calcPr calcId="162913" fullPrecision="0"/>
</workbook>
</file>

<file path=xl/calcChain.xml><?xml version="1.0" encoding="utf-8"?>
<calcChain xmlns="http://schemas.openxmlformats.org/spreadsheetml/2006/main">
  <c r="F507" i="58" l="1"/>
  <c r="F504" i="58"/>
  <c r="F508" i="58" l="1"/>
  <c r="F448" i="58"/>
  <c r="F449" i="58"/>
  <c r="F450" i="58"/>
  <c r="F531" i="58" l="1"/>
  <c r="F534" i="58" l="1"/>
  <c r="F533" i="58"/>
  <c r="F532" i="58"/>
  <c r="F515" i="58"/>
  <c r="F514" i="58"/>
  <c r="F513" i="58"/>
  <c r="F512" i="58"/>
  <c r="F511" i="58"/>
  <c r="F499" i="58"/>
  <c r="F495" i="58"/>
  <c r="F494" i="58"/>
  <c r="F491" i="58"/>
  <c r="F490" i="58"/>
  <c r="F484" i="58"/>
  <c r="F480" i="58"/>
  <c r="A480" i="58"/>
  <c r="A481" i="58" s="1"/>
  <c r="A482" i="58" s="1"/>
  <c r="F477" i="58"/>
  <c r="F475" i="58"/>
  <c r="F473" i="58"/>
  <c r="A473" i="58"/>
  <c r="F470" i="58"/>
  <c r="A470" i="58"/>
  <c r="F467" i="58"/>
  <c r="F466" i="58"/>
  <c r="F465" i="58"/>
  <c r="A465" i="58"/>
  <c r="A466" i="58" s="1"/>
  <c r="A467" i="58" s="1"/>
  <c r="F462" i="58"/>
  <c r="F461" i="58"/>
  <c r="F460" i="58"/>
  <c r="F457" i="58"/>
  <c r="F447" i="58"/>
  <c r="F444" i="58"/>
  <c r="F441" i="58"/>
  <c r="F440" i="58"/>
  <c r="F437" i="58"/>
  <c r="F436" i="58"/>
  <c r="F435" i="58"/>
  <c r="F432" i="58"/>
  <c r="F431" i="58"/>
  <c r="F428" i="58"/>
  <c r="F427" i="58"/>
  <c r="F426" i="58"/>
  <c r="F425" i="58"/>
  <c r="F422" i="58"/>
  <c r="F421" i="58"/>
  <c r="F420" i="58"/>
  <c r="F417" i="58"/>
  <c r="F410" i="58"/>
  <c r="F408" i="58"/>
  <c r="F407" i="58"/>
  <c r="F406" i="58"/>
  <c r="F405" i="58"/>
  <c r="A405" i="58"/>
  <c r="A406" i="58" s="1"/>
  <c r="A407" i="58" s="1"/>
  <c r="A408" i="58" s="1"/>
  <c r="F402" i="58"/>
  <c r="F401" i="58"/>
  <c r="F398" i="58"/>
  <c r="F396" i="58"/>
  <c r="F395" i="58"/>
  <c r="F394" i="58"/>
  <c r="F393" i="58"/>
  <c r="F392" i="58"/>
  <c r="F391" i="58"/>
  <c r="F390" i="58"/>
  <c r="F389" i="58"/>
  <c r="F388" i="58"/>
  <c r="F385" i="58"/>
  <c r="F384" i="58"/>
  <c r="F383" i="58"/>
  <c r="F380" i="58"/>
  <c r="F379" i="58"/>
  <c r="F378" i="58"/>
  <c r="F377" i="58"/>
  <c r="F376" i="58"/>
  <c r="F375" i="58"/>
  <c r="F374" i="58"/>
  <c r="F373" i="58"/>
  <c r="F372" i="58"/>
  <c r="F371" i="58"/>
  <c r="F368" i="58"/>
  <c r="F367" i="58"/>
  <c r="F366" i="58"/>
  <c r="F365" i="58"/>
  <c r="F362" i="58"/>
  <c r="F353" i="58"/>
  <c r="A353" i="58"/>
  <c r="F350" i="58"/>
  <c r="A350" i="58"/>
  <c r="F347" i="58"/>
  <c r="F346" i="58"/>
  <c r="F345" i="58"/>
  <c r="A345" i="58"/>
  <c r="A346" i="58" s="1"/>
  <c r="A347" i="58" s="1"/>
  <c r="F342" i="58"/>
  <c r="A342" i="58"/>
  <c r="F336" i="58"/>
  <c r="F334" i="58"/>
  <c r="F333" i="58"/>
  <c r="B330" i="58"/>
  <c r="F328" i="58"/>
  <c r="F327" i="58"/>
  <c r="F326" i="58"/>
  <c r="F325" i="58"/>
  <c r="F324" i="58"/>
  <c r="F323" i="58"/>
  <c r="F320" i="58"/>
  <c r="F319" i="58"/>
  <c r="F318" i="58"/>
  <c r="F317" i="58"/>
  <c r="F313" i="58"/>
  <c r="F312" i="58"/>
  <c r="F309" i="58"/>
  <c r="F301" i="58"/>
  <c r="F300" i="58"/>
  <c r="F299" i="58"/>
  <c r="F298" i="58"/>
  <c r="F297" i="58"/>
  <c r="F296" i="58"/>
  <c r="F295" i="58"/>
  <c r="F294" i="58"/>
  <c r="F293" i="58"/>
  <c r="F292" i="58"/>
  <c r="F291" i="58"/>
  <c r="F290" i="58"/>
  <c r="F289" i="58"/>
  <c r="F288" i="58"/>
  <c r="F287" i="58"/>
  <c r="F286" i="58"/>
  <c r="F285" i="58"/>
  <c r="F284" i="58"/>
  <c r="F283" i="58"/>
  <c r="F282" i="58"/>
  <c r="F281" i="58"/>
  <c r="F280" i="58"/>
  <c r="F279" i="58"/>
  <c r="F278" i="58"/>
  <c r="F277" i="58"/>
  <c r="F276" i="58"/>
  <c r="F275" i="58"/>
  <c r="F274" i="58"/>
  <c r="F273" i="58"/>
  <c r="F272" i="58"/>
  <c r="F271" i="58"/>
  <c r="F270" i="58"/>
  <c r="F267" i="58"/>
  <c r="F266" i="58"/>
  <c r="F265" i="58"/>
  <c r="F264" i="58"/>
  <c r="F263" i="58"/>
  <c r="F262" i="58"/>
  <c r="F261" i="58"/>
  <c r="F260" i="58"/>
  <c r="F259" i="58"/>
  <c r="F258" i="58"/>
  <c r="F257" i="58"/>
  <c r="F256" i="58"/>
  <c r="F255" i="58"/>
  <c r="F252" i="58"/>
  <c r="F251" i="58"/>
  <c r="F250" i="58"/>
  <c r="F249" i="58"/>
  <c r="F248" i="58"/>
  <c r="F247" i="58"/>
  <c r="F246" i="58"/>
  <c r="F245" i="58"/>
  <c r="F244" i="58"/>
  <c r="F243" i="58"/>
  <c r="F242" i="58"/>
  <c r="F241" i="58"/>
  <c r="F238" i="58"/>
  <c r="F237" i="58"/>
  <c r="F236" i="58"/>
  <c r="F235" i="58"/>
  <c r="F234" i="58"/>
  <c r="F233" i="58"/>
  <c r="F232" i="58"/>
  <c r="F231" i="58"/>
  <c r="F230" i="58"/>
  <c r="F229" i="58"/>
  <c r="F228" i="58"/>
  <c r="F227" i="58"/>
  <c r="F226" i="58"/>
  <c r="F225" i="58"/>
  <c r="F224" i="58"/>
  <c r="F223" i="58"/>
  <c r="F222" i="58"/>
  <c r="F221" i="58"/>
  <c r="F216" i="58"/>
  <c r="F214" i="58"/>
  <c r="F213" i="58"/>
  <c r="F212" i="58"/>
  <c r="F211" i="58"/>
  <c r="F208" i="58"/>
  <c r="A208" i="58"/>
  <c r="F205" i="58"/>
  <c r="F204" i="58"/>
  <c r="F200" i="58"/>
  <c r="F199" i="58"/>
  <c r="F198" i="58"/>
  <c r="F197" i="58"/>
  <c r="F196" i="58"/>
  <c r="F195" i="58"/>
  <c r="F194" i="58"/>
  <c r="F193" i="58"/>
  <c r="A193" i="58"/>
  <c r="A194" i="58" s="1"/>
  <c r="A195" i="58" s="1"/>
  <c r="A196" i="58" s="1"/>
  <c r="A197" i="58" s="1"/>
  <c r="A198" i="58" s="1"/>
  <c r="A199" i="58" s="1"/>
  <c r="A200" i="58" s="1"/>
  <c r="A201" i="58" s="1"/>
  <c r="F190" i="58"/>
  <c r="F187" i="58"/>
  <c r="F186" i="58"/>
  <c r="F185" i="58"/>
  <c r="F184" i="58"/>
  <c r="F183" i="58"/>
  <c r="F182" i="58"/>
  <c r="F181" i="58"/>
  <c r="F180" i="58"/>
  <c r="F179" i="58"/>
  <c r="F178" i="58"/>
  <c r="A178" i="58"/>
  <c r="A179" i="58" s="1"/>
  <c r="A180" i="58" s="1"/>
  <c r="A181" i="58" s="1"/>
  <c r="A182" i="58" s="1"/>
  <c r="A183" i="58" s="1"/>
  <c r="A184" i="58" s="1"/>
  <c r="A185" i="58" s="1"/>
  <c r="A186" i="58" s="1"/>
  <c r="F174" i="58"/>
  <c r="F167" i="58"/>
  <c r="F165" i="58"/>
  <c r="F164" i="58"/>
  <c r="F163" i="58"/>
  <c r="F162" i="58"/>
  <c r="F161" i="58"/>
  <c r="F160" i="58"/>
  <c r="F157" i="58"/>
  <c r="F155" i="58"/>
  <c r="F154" i="58"/>
  <c r="F153" i="58"/>
  <c r="F152" i="58"/>
  <c r="F151" i="58"/>
  <c r="F150" i="58"/>
  <c r="F149" i="58"/>
  <c r="A149" i="58"/>
  <c r="A150" i="58" s="1"/>
  <c r="A151" i="58" s="1"/>
  <c r="A152" i="58" s="1"/>
  <c r="A153" i="58" s="1"/>
  <c r="A154" i="58" s="1"/>
  <c r="A155" i="58" s="1"/>
  <c r="F146" i="58"/>
  <c r="F145" i="58"/>
  <c r="F144" i="58"/>
  <c r="A144" i="58"/>
  <c r="A145" i="58" s="1"/>
  <c r="A146" i="58" s="1"/>
  <c r="F141" i="58"/>
  <c r="F134" i="58"/>
  <c r="F133" i="58"/>
  <c r="F130" i="58"/>
  <c r="F129" i="58"/>
  <c r="F128" i="58"/>
  <c r="F127" i="58"/>
  <c r="F124" i="58"/>
  <c r="F121" i="58"/>
  <c r="F120" i="58"/>
  <c r="F119" i="58"/>
  <c r="F118" i="58"/>
  <c r="F117" i="58"/>
  <c r="F116" i="58"/>
  <c r="F115" i="58"/>
  <c r="F114" i="58"/>
  <c r="F113" i="58"/>
  <c r="F112" i="58"/>
  <c r="F111" i="58"/>
  <c r="F110" i="58"/>
  <c r="F109" i="58"/>
  <c r="F106" i="58"/>
  <c r="F103" i="58"/>
  <c r="F99" i="58"/>
  <c r="F98" i="58"/>
  <c r="F95" i="58"/>
  <c r="F90" i="58"/>
  <c r="F88" i="58"/>
  <c r="F85" i="58"/>
  <c r="F82" i="58"/>
  <c r="F81" i="58"/>
  <c r="F80" i="58"/>
  <c r="F77" i="58"/>
  <c r="F72" i="58"/>
  <c r="F70" i="58"/>
  <c r="F68" i="58"/>
  <c r="F67" i="58"/>
  <c r="F66" i="58"/>
  <c r="F65" i="58"/>
  <c r="F64" i="58"/>
  <c r="F63" i="58"/>
  <c r="F62" i="58"/>
  <c r="F61" i="58"/>
  <c r="F58" i="58"/>
  <c r="A57" i="58"/>
  <c r="A60" i="58" s="1"/>
  <c r="A61" i="58" s="1"/>
  <c r="A62" i="58" s="1"/>
  <c r="A63" i="58" s="1"/>
  <c r="A64" i="58" s="1"/>
  <c r="A65" i="58" s="1"/>
  <c r="A66" i="58" s="1"/>
  <c r="A67" i="58" s="1"/>
  <c r="A68" i="58" s="1"/>
  <c r="A69" i="58" s="1"/>
  <c r="F55" i="58"/>
  <c r="F53" i="58"/>
  <c r="F52" i="58"/>
  <c r="F51" i="58"/>
  <c r="F50" i="58"/>
  <c r="F49" i="58"/>
  <c r="F48" i="58"/>
  <c r="A46" i="58"/>
  <c r="A47" i="58" s="1"/>
  <c r="A48" i="58" s="1"/>
  <c r="A49" i="58" s="1"/>
  <c r="A50" i="58" s="1"/>
  <c r="A51" i="58" s="1"/>
  <c r="A52" i="58" s="1"/>
  <c r="A53" i="58" s="1"/>
  <c r="F44" i="58"/>
  <c r="F43" i="58"/>
  <c r="F42" i="58"/>
  <c r="F41" i="58"/>
  <c r="F40" i="58"/>
  <c r="F39" i="58"/>
  <c r="F38" i="58"/>
  <c r="F37" i="58"/>
  <c r="F36" i="58"/>
  <c r="F35" i="58"/>
  <c r="F34" i="58"/>
  <c r="F33" i="58"/>
  <c r="F32" i="58"/>
  <c r="F31" i="58"/>
  <c r="F30" i="58"/>
  <c r="F29" i="58"/>
  <c r="F28" i="58"/>
  <c r="F27" i="58"/>
  <c r="A27" i="58"/>
  <c r="A28" i="58" s="1"/>
  <c r="A29" i="58" s="1"/>
  <c r="A30" i="58" s="1"/>
  <c r="A31" i="58" s="1"/>
  <c r="A32" i="58" s="1"/>
  <c r="A33" i="58" s="1"/>
  <c r="A34" i="58" s="1"/>
  <c r="A35" i="58" s="1"/>
  <c r="F24" i="58"/>
  <c r="F23" i="58"/>
  <c r="F22" i="58"/>
  <c r="A22" i="58"/>
  <c r="A23" i="58" s="1"/>
  <c r="A24" i="58" s="1"/>
  <c r="F19" i="58"/>
  <c r="F18" i="58"/>
  <c r="F17" i="58"/>
  <c r="A16" i="58"/>
  <c r="A17" i="58" s="1"/>
  <c r="A18" i="58" s="1"/>
  <c r="A19" i="58" s="1"/>
  <c r="F13" i="58"/>
  <c r="F451" i="58" l="1"/>
  <c r="A58" i="58"/>
  <c r="F516" i="58"/>
  <c r="F411" i="58"/>
  <c r="F314" i="58"/>
  <c r="F481" i="58"/>
  <c r="F330" i="58"/>
  <c r="F171" i="58"/>
  <c r="F71" i="58"/>
  <c r="F498" i="58"/>
  <c r="F500" i="58" s="1"/>
  <c r="F69" i="58"/>
  <c r="F47" i="58"/>
  <c r="F170" i="58"/>
  <c r="F201" i="58"/>
  <c r="F355" i="58"/>
  <c r="F356" i="58" s="1"/>
  <c r="F16" i="58"/>
  <c r="F337" i="58" l="1"/>
  <c r="F357" i="58" s="1"/>
  <c r="F100" i="58"/>
  <c r="F135" i="58" s="1"/>
  <c r="F302" i="58"/>
  <c r="F482" i="58"/>
  <c r="F485" i="58" s="1"/>
  <c r="F452" i="58" l="1"/>
  <c r="F517" i="58" s="1"/>
  <c r="F523" i="58" l="1"/>
  <c r="F518" i="58"/>
  <c r="F529" i="58"/>
  <c r="F526" i="58"/>
  <c r="F522" i="58"/>
  <c r="F521" i="58"/>
  <c r="F527" i="58" s="1"/>
  <c r="F530" i="58"/>
  <c r="F528" i="58"/>
  <c r="F525" i="58"/>
  <c r="F524" i="58"/>
  <c r="F535" i="58" l="1"/>
  <c r="F538" i="58" s="1"/>
</calcChain>
</file>

<file path=xl/sharedStrings.xml><?xml version="1.0" encoding="utf-8"?>
<sst xmlns="http://schemas.openxmlformats.org/spreadsheetml/2006/main" count="812" uniqueCount="447">
  <si>
    <t>M</t>
  </si>
  <si>
    <t>Ud</t>
  </si>
  <si>
    <t>III</t>
  </si>
  <si>
    <t>II</t>
  </si>
  <si>
    <t>I</t>
  </si>
  <si>
    <t>Valor RD$</t>
  </si>
  <si>
    <t>%</t>
  </si>
  <si>
    <t>Transporte</t>
  </si>
  <si>
    <t>Gl</t>
  </si>
  <si>
    <t>Cantos</t>
  </si>
  <si>
    <t>Pañete exterior</t>
  </si>
  <si>
    <t>Pañete interior pulido</t>
  </si>
  <si>
    <t>Fino losa de techo</t>
  </si>
  <si>
    <t>P.U. RD$</t>
  </si>
  <si>
    <t>M³N</t>
  </si>
  <si>
    <t>M³C</t>
  </si>
  <si>
    <t>M³E</t>
  </si>
  <si>
    <t>Item</t>
  </si>
  <si>
    <t>Cantidad</t>
  </si>
  <si>
    <t>GASTOS INDIRECTOS</t>
  </si>
  <si>
    <t>Honorarios Profesionales</t>
  </si>
  <si>
    <t>Seguros, Fianzas y Polizas</t>
  </si>
  <si>
    <t>Gastos Administrativos</t>
  </si>
  <si>
    <t>Supervision de INAPA</t>
  </si>
  <si>
    <t>Medidas de Compensación Ambiental</t>
  </si>
  <si>
    <t>Ley 6-86</t>
  </si>
  <si>
    <t>CODIA</t>
  </si>
  <si>
    <t>Imprevistos</t>
  </si>
  <si>
    <t>TOTAL GASTOS INDIRECTOS</t>
  </si>
  <si>
    <t>VARIOS</t>
  </si>
  <si>
    <t>SUB-TOTAL GENERAL</t>
  </si>
  <si>
    <t>Valla anunciando obra 16' x 10' impresión full color conteniendo logo de INAPA, nombre de proyecto y contratista. Estructura en tubos galvanizados 1½"x 1½" y soportes en tubo cuadrado 4" x 4"</t>
  </si>
  <si>
    <t>M³</t>
  </si>
  <si>
    <t>P.A.</t>
  </si>
  <si>
    <t>M²</t>
  </si>
  <si>
    <t>Suministro y colocación de banda de goma hidrofílica extensible para construcción impermeable 5 mmx20 mm</t>
  </si>
  <si>
    <t>Aditivo SX-PELL o similar</t>
  </si>
  <si>
    <t>Impermeabilizante Supraweld o similar</t>
  </si>
  <si>
    <t>Excavación zapatas material no clasificado a mano</t>
  </si>
  <si>
    <t>Block 8" Ø3/8"@0.60m BNP</t>
  </si>
  <si>
    <t>Pañete en vigas y columnas</t>
  </si>
  <si>
    <t>Pintura base blanca en vigas y columnas</t>
  </si>
  <si>
    <t xml:space="preserve">Acrílica azul turquesa en vigas y columnas </t>
  </si>
  <si>
    <t>Antepecho</t>
  </si>
  <si>
    <t xml:space="preserve">Pañete interior </t>
  </si>
  <si>
    <t>Fino de techo</t>
  </si>
  <si>
    <t>Andamiaje</t>
  </si>
  <si>
    <t>PRELIMINAR</t>
  </si>
  <si>
    <t>MOVIMIENTO DE TIERRA</t>
  </si>
  <si>
    <t>Replanteo y control topográfico</t>
  </si>
  <si>
    <t>Bote de material con camión D= 5 KM (incluye carguío y esparcimiento en botadero)</t>
  </si>
  <si>
    <t>Fino de fondo pulido</t>
  </si>
  <si>
    <t>Replanteo verja</t>
  </si>
  <si>
    <t>Reposición material compactado a mano</t>
  </si>
  <si>
    <t xml:space="preserve">Bote de material con camión d=5 km (incluye carguío y esparcimiento en botadero) </t>
  </si>
  <si>
    <t>ESTACIÓN DE BOMBEO</t>
  </si>
  <si>
    <t>Alambre galvanizado tipo trinchera ( inc. Estructura metalica para soporte de alambre trinchera con angulares de 1 1/2"x 3/16" (incluye planchuela de anclaje y mano de obra de soldadura), cada 2m, según diseño )</t>
  </si>
  <si>
    <t>Pintura general ( Inc. base Blanca )</t>
  </si>
  <si>
    <t>CASETA DE BOMBEO SOBRE CÁRCAMO</t>
  </si>
  <si>
    <t>Completivo transporte de poste</t>
  </si>
  <si>
    <t>Zabaleta en piso</t>
  </si>
  <si>
    <t>Pañete de techo</t>
  </si>
  <si>
    <t>Estructura MT-307</t>
  </si>
  <si>
    <t>Estructura MT-323</t>
  </si>
  <si>
    <t>Estructura HA-100B</t>
  </si>
  <si>
    <t>Estructura PR-101</t>
  </si>
  <si>
    <t>Pararrayos de 9KV</t>
  </si>
  <si>
    <t>Hoyo para Vientos</t>
  </si>
  <si>
    <t>Instalación de Postes</t>
  </si>
  <si>
    <t>A-2</t>
  </si>
  <si>
    <t>TERMINACIÓN DE SUPERFICIE</t>
  </si>
  <si>
    <t>PA</t>
  </si>
  <si>
    <t>PRELIMINARES</t>
  </si>
  <si>
    <t>MURO DE BLOQUES</t>
  </si>
  <si>
    <t>HORMIGÓN ARMADO  F᾽C=210 KG/CM² EN :</t>
  </si>
  <si>
    <t>Zapata de muros (0.45 x 0.25)m  - 0.87 qq/m3</t>
  </si>
  <si>
    <t>Zapata  de  columnas  (0.60 x 0.60 x 0.25)m - 2.08qq/m3</t>
  </si>
  <si>
    <t>Columnas de amarre (0.20 x 0.20)m - 4.36 qq/m3</t>
  </si>
  <si>
    <t>Viga de amarre SNP (0.20 x 0.20)m - 2.45 qq/m3</t>
  </si>
  <si>
    <t>PINTURA</t>
  </si>
  <si>
    <t>SUB-TOTAL FASE A</t>
  </si>
  <si>
    <t>Tramitación de planos electricos</t>
  </si>
  <si>
    <t>HORMIGÓN ARMADO  F'C=280 KG/CM² ( INDUSTRIAL) EN :</t>
  </si>
  <si>
    <t>APLICACIÓN DE:</t>
  </si>
  <si>
    <t xml:space="preserve">INSTALACIÓN DE: </t>
  </si>
  <si>
    <t>PUERTAS Y VENTANAS</t>
  </si>
  <si>
    <t>ELECTRIFICACIÓN EN CASETA</t>
  </si>
  <si>
    <t>Block 6" Ø3/8"@0.60m SNP violinado (2 caras)</t>
  </si>
  <si>
    <t>TERMINACIÓN SUPEFICIE</t>
  </si>
  <si>
    <t xml:space="preserve">SUMINISTRO Y COLOCACIÓN DE </t>
  </si>
  <si>
    <t xml:space="preserve">Bloques de 6'' SNP 3/8" @0.60.m </t>
  </si>
  <si>
    <t>A</t>
  </si>
  <si>
    <t>Visitas</t>
  </si>
  <si>
    <r>
      <t>M</t>
    </r>
    <r>
      <rPr>
        <sz val="10"/>
        <rFont val="Calibri"/>
        <family val="2"/>
      </rPr>
      <t>³</t>
    </r>
  </si>
  <si>
    <t>Bote de material c/camión a 5.00 Km (inc. esparcimiento en botadero)</t>
  </si>
  <si>
    <t>Fino de Fondo Pulido (Desarenador)</t>
  </si>
  <si>
    <t>Colchoneta de Piedras (Base de Gavión)</t>
  </si>
  <si>
    <t>SUMINISTRO Y COLOCACIÓN DE:</t>
  </si>
  <si>
    <t>Fino de Techo (Desarenador y Canal de Limpieza)</t>
  </si>
  <si>
    <t>Vigas V1 ( 0.35 x 0.60 ) - 6.23 qq/m³</t>
  </si>
  <si>
    <t>Vigas V6 ( 0.35 x 0.60 ) - 3.71 qq/m³</t>
  </si>
  <si>
    <t>Zapata de columna Z1 (1.20 x 1.20 x 0.40) 1.74 qq/m3</t>
  </si>
  <si>
    <t>Columna C1 (0.40 x 0.40) - 6.97 qq/m³</t>
  </si>
  <si>
    <t>Viga V1 (0.35 x 0.60) - 6.23 qq/m3</t>
  </si>
  <si>
    <t>Viga V2 (0.35 x 0.60) - 5.22 qq/m3</t>
  </si>
  <si>
    <t>Viga V3 (0.25 x 0.50) - 8.47 qq/m3</t>
  </si>
  <si>
    <t>Viga V4 (0.25 x 0.50) - 5.77 qq/m3</t>
  </si>
  <si>
    <t>Viga V5 (0.20 x 0.35) - 5.33 qq/m3</t>
  </si>
  <si>
    <t>Losa de techo 0.15 - 2.32 qq/m3</t>
  </si>
  <si>
    <r>
      <t>M</t>
    </r>
    <r>
      <rPr>
        <sz val="10"/>
        <rFont val="Calibri"/>
        <family val="2"/>
      </rPr>
      <t>³E</t>
    </r>
  </si>
  <si>
    <r>
      <t>M</t>
    </r>
    <r>
      <rPr>
        <sz val="10"/>
        <rFont val="Calibri"/>
        <family val="2"/>
      </rPr>
      <t>³N</t>
    </r>
  </si>
  <si>
    <t>Pañete exterior  muros</t>
  </si>
  <si>
    <t>Muros 0.20 - 2.81 qq/m³</t>
  </si>
  <si>
    <t>Losa de fondo 0.80 - 1.63 qq/m³</t>
  </si>
  <si>
    <t xml:space="preserve">Cantos </t>
  </si>
  <si>
    <t xml:space="preserve">Suministro y colocación de puerta doble hoja de tola 1/4"  (incluye marco y llavín) - (1.70 x 2.20)m </t>
  </si>
  <si>
    <t xml:space="preserve">Pañete interior pulido (Desarenador y Canal de limpieza) </t>
  </si>
  <si>
    <t xml:space="preserve">ESTACIÓN DE BOMBEO </t>
  </si>
  <si>
    <t>Excavación material no clasificado en presencia de agua C/equipo</t>
  </si>
  <si>
    <t>OBRA DE TOMA</t>
  </si>
  <si>
    <t>D e s c r i p c i ó n</t>
  </si>
  <si>
    <t>Cimacio - 0.39 qq/m³</t>
  </si>
  <si>
    <t xml:space="preserve">Cuenco Amortiguador  esp.= 0.35 m - 1.25  qq/m³ </t>
  </si>
  <si>
    <t xml:space="preserve">Delantal  esp.= 0.60 m - 1.49 qq/m³ </t>
  </si>
  <si>
    <t>Muro MC1  e=0.50 m -  5.40 qq/m³</t>
  </si>
  <si>
    <t>Muro MC2  e=0.40 m -  3.96 qq/m³</t>
  </si>
  <si>
    <t>Viga V2 (0.60 X 0.40) 4.65 qq/m3 (Canal de Limpieza)</t>
  </si>
  <si>
    <t>Zapata  MC1 (4.10 x 0.60) m - 2.76  qq/m³</t>
  </si>
  <si>
    <t>Zapata  MC2 e= 0.60 m - 2.21 qq/m³</t>
  </si>
  <si>
    <t>Losa de Techo e=0.15 m -  1.92 qq/m³ (Desarenador)</t>
  </si>
  <si>
    <t>Losa de Techo e=0.15 m -  1.92 qq/m³ (Canal de Limpieza)</t>
  </si>
  <si>
    <t>Viga V1 (0.60 X 0.40) 4.36 qq/m3  (Desarenador)</t>
  </si>
  <si>
    <t>Fundación desarenador 1.41 qq/m3  e=0.60</t>
  </si>
  <si>
    <t>Muro e= 0.40 m - 3.59 qq/m³ (Desarenador)</t>
  </si>
  <si>
    <t>Losa de Fondo e= 0.30 m - 2.66 qq/m³ (Canal de Limpieza)</t>
  </si>
  <si>
    <t>Zapata de muro (2.60 x 2.50) 5.40 qq/m3</t>
  </si>
  <si>
    <t>Muro Vertedor  e=0.30m- 9.33 qq/m³ (Desarenador)</t>
  </si>
  <si>
    <t>Muro e= 0.40 m - 3.70 qq/m³ (canal de limpieza)</t>
  </si>
  <si>
    <t xml:space="preserve">Salidas cenitales </t>
  </si>
  <si>
    <t>Salida tomacorrientes 120V en doble</t>
  </si>
  <si>
    <t>Salida interruptores doble</t>
  </si>
  <si>
    <t xml:space="preserve">Centro de carga de 8/16 espacio, incluye 2 breaker 15A/1P tipo THQL, 4 breaker 20A/2P tipo THQL, 3 breaker 20A/1P tipo THQL.  </t>
  </si>
  <si>
    <t xml:space="preserve">ELECTRIFICACIÓN Y EQUIPAMIENTO </t>
  </si>
  <si>
    <t xml:space="preserve">ELECTRIFICACIÓN PRIMARIA </t>
  </si>
  <si>
    <t>Postes en H.A.V, 40´, 800 daN</t>
  </si>
  <si>
    <t>Alambre AAAC No. 2/0</t>
  </si>
  <si>
    <t>Transformador tipo Pad Mounted de 500 KVA, trifasico,12,470-7,200/240-480V, sumergido en aceite, frente muerto, radial feed.</t>
  </si>
  <si>
    <t>Estructura AP-101</t>
  </si>
  <si>
    <t>Estructura EQ-MT</t>
  </si>
  <si>
    <t>Cut-out de 200AMP., 15KV</t>
  </si>
  <si>
    <t>Cono de alivio exterior, 15KV</t>
  </si>
  <si>
    <t>Elbow conector interior, 15KV</t>
  </si>
  <si>
    <t>Alimentador eléctrico desde transformador tipo pad mounted hasta main breaker con 10 alambres electricos THW 250 MCM (fases y neutro) y 1 alambre electrico HDB No.4/0  a 7 hilos desnudo trenzados (tierra) en 3 tuberías IMC y PVC de Ø4" incluye conjunto de soportes conectores y movimiento de tierra. (zanja IC-302)</t>
  </si>
  <si>
    <t>Alimentador eléctrico desde main breaker en casa de generador hasta transfer swich manual en casa de generador con 10 alambres electricos THW 250 MCM (fases y neutro) y 1 alambre electrico HDB No.4/0  a 7 hilos desnudo trenzados (tierra) en 3 tuberías  EMT de Ø4" incluye conjunto de soportes conectores</t>
  </si>
  <si>
    <t>Alimentador eléctrico desde transfer swich manual en casa de generador hasta panel board en estacion de bombeo con 10 alambres electricos THW 250 MCM (fases y neutro) y 1 alambre electrico HDB No.4/0  a 7 hilos desnudo trenzados (tierra) en 3 tuberías  PVC de Ø4" incluye conjunto de soportes conectores</t>
  </si>
  <si>
    <r>
      <t>Alimentador eléctrico desde servicio existente en poste (PDL1) hasta panel board en estacion de bombeo con 4 alambres electricos THW No.10 (fases, neutro y tierra)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en tubería PVC. de Ø1" incluye conjunto de soportes y conectores.</t>
    </r>
  </si>
  <si>
    <r>
      <t>Alimentador eléctrico desde panel board en estacion de bombeo hasta panel de distribucion 8/16 C. en estacion de bombeo con 4 alambres electricos THW No.10 (fases, neutro y tierra)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en tubería PVC. de Ø1" incluye conjunto de soportes y conectores.</t>
    </r>
  </si>
  <si>
    <r>
      <t>Alimentador eléctrico desde panel board en estacion de bombeo hasta panel de distribucion 8/16 C. en casa de generador con 4 alambres electricos THW No.10 (fases, neutro y tierra)</t>
    </r>
    <r>
      <rPr>
        <sz val="10"/>
        <color rgb="FFFF0000"/>
        <rFont val="Arial"/>
        <family val="2"/>
      </rPr>
      <t xml:space="preserve"> </t>
    </r>
    <r>
      <rPr>
        <sz val="10"/>
        <rFont val="Arial"/>
        <family val="2"/>
      </rPr>
      <t>en tubería PVC. de Ø1" incluye conjunto de soportes y conectores.</t>
    </r>
  </si>
  <si>
    <t>Alimentador eléctrico desde transfer swich manual hasta main breaker de generador de emergencia y conexion al generador de emergencia con 8 alambres electricos THW 250 MCM (fases, neutro y tierra) en 2 tuberías EMT y PVC de Ø4" incluye conjunto de soportes conectores.</t>
  </si>
  <si>
    <t>Sistema de aterrizaje (incluye varillas de tierra, alambre desnudo No. 2 y conectores)</t>
  </si>
  <si>
    <t>Suministro de main breaker normal de 800/3AMP., 480V, 60HZ, enclosure NEMA 3R</t>
  </si>
  <si>
    <t>Suministro de main breaker normal de 500/3AMP., 480V, 60HZ, enclosure NEMA 3R para generador.</t>
  </si>
  <si>
    <t xml:space="preserve">Suministro de ITM (interruptor de transferencia manual) de 800/3 AMP., 480V, 60HZ, trifásico. </t>
  </si>
  <si>
    <t>Suministro de panel board en barra para 800AMP., incluye: 6 breakers 200/3AMP. y 2 breakers 20/3AMP., 480V, 60HZ, enclosure NEMA 3R</t>
  </si>
  <si>
    <t>Arrancador suave para motor de 100 HP, 460V, trifásico, 60HZ, enclousure NEMA 3R.</t>
  </si>
  <si>
    <t>Registro metalico (6.0" * 6.0" * 4.0"), nema 1R</t>
  </si>
  <si>
    <t xml:space="preserve">SUMINISTRO E INSTALACIÓN DE ELECTROBOMBAS </t>
  </si>
  <si>
    <t>Suministro electrobombas turbinas de eje vertical, 1030 GPM, vs. 240 pies TDH con motor de 100 HP, 460V, 60HZ, trifásico.</t>
  </si>
  <si>
    <t>Instalación de electrobomba</t>
  </si>
  <si>
    <t>Suministro electrobomba para lodo de motor de 7.5 HP, 460V, 60HZ, trifásico.</t>
  </si>
  <si>
    <t>Niple de Ø8" x 12" platillado en un extremo</t>
  </si>
  <si>
    <t>Junta Dresser auto-portante de Ø8" a 250 PSI</t>
  </si>
  <si>
    <t>Codo de Ø8" x 45 grados, soldable.</t>
  </si>
  <si>
    <t>Codo de Ø6" x 90 grados, platillado.</t>
  </si>
  <si>
    <t>Codo de Ø8" x 90 grados, platillado.</t>
  </si>
  <si>
    <t>Tee platillada de Ø8" x Ø8" x Ø6"</t>
  </si>
  <si>
    <t>Tee platillada de Ø6" x Ø6" x Ø6"</t>
  </si>
  <si>
    <t>Soporte para descarga en hormigón simple</t>
  </si>
  <si>
    <t>Base para bombas de eje vertical en H.A.</t>
  </si>
  <si>
    <t xml:space="preserve">Tubo en acero de Ø8" </t>
  </si>
  <si>
    <t>Pies</t>
  </si>
  <si>
    <t xml:space="preserve">Tubo en acero de Ø12" </t>
  </si>
  <si>
    <t xml:space="preserve">Tubo en acero de Ø16" </t>
  </si>
  <si>
    <t>Excavación material no clasificado con equipo</t>
  </si>
  <si>
    <t>SUMINISTRO DE TUBERÍAS</t>
  </si>
  <si>
    <t xml:space="preserve"> COLOCACIÓN  DE TUBERÍAS:</t>
  </si>
  <si>
    <t>Codo de Acero SCH-20 de Ø24"x 10</t>
  </si>
  <si>
    <t>Codo de Acero SCH-20 de Ø24"x 12</t>
  </si>
  <si>
    <t>Codo de Acero SCH-20 de Ø24"x 14</t>
  </si>
  <si>
    <t>Codo de Acero SCH-20 de Ø24"x 17</t>
  </si>
  <si>
    <t>Codo de Acero SCH-20 de Ø24"x 20</t>
  </si>
  <si>
    <t>Codo de Acero SCH-20 de Ø24"x 23</t>
  </si>
  <si>
    <t>Codo de Acero SCH-20 de Ø24"x 25</t>
  </si>
  <si>
    <t>Codo de Acero SCH-20 de Ø24"x 30</t>
  </si>
  <si>
    <t>Codo de Acero SCH-20 de Ø24"x 45</t>
  </si>
  <si>
    <t>Codo de Acero SCH-20 de Ø24"x 47</t>
  </si>
  <si>
    <t>Codo de Acero SCH-20 de Ø24"x 48</t>
  </si>
  <si>
    <t>Replanteo y control topografico</t>
  </si>
  <si>
    <t>VERJA EN BLOQUES DE 6" VIOLINADOS (L=66.80 m )</t>
  </si>
  <si>
    <t>SUB-TOTAL FASE A-2</t>
  </si>
  <si>
    <t>SUB-TOTAL FASE A-1</t>
  </si>
  <si>
    <t>A-3</t>
  </si>
  <si>
    <t>10.1.1</t>
  </si>
  <si>
    <t>10.2.1</t>
  </si>
  <si>
    <t>10.2.2</t>
  </si>
  <si>
    <t>10.2.3</t>
  </si>
  <si>
    <t>10.3.1</t>
  </si>
  <si>
    <t>10.4.1</t>
  </si>
  <si>
    <t xml:space="preserve">Excavación  c/equipo material no clasificado en presencia de agua para fundaciones </t>
  </si>
  <si>
    <t>Bote de material con camión (inc. esparcimiento en botadero) D=5km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</si>
  <si>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E</t>
    </r>
  </si>
  <si>
    <t>HORMIGON ARMADO F`C=280KG/CM2 INDUSTRIAL EN:</t>
  </si>
  <si>
    <t>Hormigón de Nivelación (H.S., F`C=140 KG/Cm2)</t>
  </si>
  <si>
    <t xml:space="preserve">Losa de Fondo e=0.35M-1.49 QQ/M3 </t>
  </si>
  <si>
    <t xml:space="preserve">Muro e=0.30M-1.82 QQ/M3 </t>
  </si>
  <si>
    <t xml:space="preserve">Losa de Techo e=0.15m -2.45 QQ/M3 </t>
  </si>
  <si>
    <r>
      <t>M</t>
    </r>
    <r>
      <rPr>
        <sz val="10"/>
        <rFont val="Calibri"/>
        <family val="2"/>
      </rPr>
      <t>²</t>
    </r>
  </si>
  <si>
    <t>Pañete interior Pulido</t>
  </si>
  <si>
    <t>Fino de Techo</t>
  </si>
  <si>
    <t>Fino de Fondo Pulido</t>
  </si>
  <si>
    <t>SUMINISTRO Y COLOCACION DE:</t>
  </si>
  <si>
    <t>Tapa H.F. D=0.80m</t>
  </si>
  <si>
    <t>Uso de Andamios en General</t>
  </si>
  <si>
    <t>Limpieza final y continua</t>
  </si>
  <si>
    <t>CUARTO DE GENERADOR</t>
  </si>
  <si>
    <t xml:space="preserve">Replanteo </t>
  </si>
  <si>
    <t>Excavación  c/equipo material no clasificado en presencia de agua para fundaciones  a mano</t>
  </si>
  <si>
    <t>Relleno de reposición compactado c/compactador mecánico en capas de 0.20m, a mano</t>
  </si>
  <si>
    <t>Colchón de arena en base del Generador</t>
  </si>
  <si>
    <t>Zapata de muro - 0.79 qq/m3</t>
  </si>
  <si>
    <t>Base Generador  e=0.50m-  0.65qq/m3</t>
  </si>
  <si>
    <t xml:space="preserve">Muro MH1 e=0.20M-5.68 QQ/M3 </t>
  </si>
  <si>
    <t xml:space="preserve">Columna CA  (0.20x0.20)m-4.07 QQ/M3 </t>
  </si>
  <si>
    <t xml:space="preserve">Viga Dintel Di  (0.78x0.20)m-2.16 QQ/M3 </t>
  </si>
  <si>
    <t xml:space="preserve">Viga Amarre   (0.20x0.35)m-5.84 QQ/M3 </t>
  </si>
  <si>
    <t xml:space="preserve">Viga Amarre BNP  (0.20x0.20)m-2.86 QQ/M3 </t>
  </si>
  <si>
    <t xml:space="preserve">Losa de Techo e=0.15m -1.89 QQ/M3 </t>
  </si>
  <si>
    <t>Losa de Piso con malla electrosoldada D2.3xD2.3xD2.3,  0.20x0.20 (incluye terminación pulida)</t>
  </si>
  <si>
    <t xml:space="preserve">MUROS DE BLOCK </t>
  </si>
  <si>
    <t>Block 8" con 3/8" @ 0.40 m B.N.P.</t>
  </si>
  <si>
    <t>Block 8" con 3/8"@ 0.40 m S.N.P.</t>
  </si>
  <si>
    <t>Calado tipo ventana</t>
  </si>
  <si>
    <t>Pañete interior (incluye techo)</t>
  </si>
  <si>
    <t>Zabaleta de techo</t>
  </si>
  <si>
    <t>Pintura general acrilica (incl. base blanca)</t>
  </si>
  <si>
    <t>ACERA PERIMETRAL FROTADA Y VIOLINADA A=0.80M E=0.10M</t>
  </si>
  <si>
    <t xml:space="preserve">PORTAJE: </t>
  </si>
  <si>
    <t>Puerta en Polimetal (Suministro e instalación)</t>
  </si>
  <si>
    <t>Protección en barras metálicas hueco muro posterior (1.50x1.50)m</t>
  </si>
  <si>
    <t xml:space="preserve">ELECTRIFICACIÓN INTERIOR </t>
  </si>
  <si>
    <t>Salidas luces cenitales</t>
  </si>
  <si>
    <t>Salidas tomacorrientes doble 120 V</t>
  </si>
  <si>
    <t>Salida interruptores sencillo</t>
  </si>
  <si>
    <t>LOGO Y LETRERO DE INAPA</t>
  </si>
  <si>
    <t xml:space="preserve">Escalera interior  Ø3/4" H.G.@0.40m  H= 4.50 M (según detalle) </t>
  </si>
  <si>
    <t>A-4</t>
  </si>
  <si>
    <t>CASETA DE GENERADOR</t>
  </si>
  <si>
    <t>Excavación material no clasificado c/equipo en presencia de agua</t>
  </si>
  <si>
    <t xml:space="preserve">Frotado Muro Vertedor y Cimacio </t>
  </si>
  <si>
    <t>Alimentador eléctrico desde medidor de energia en alta tension hasta transformador tipo pad mounted con 3 alambres electricos URD No.2/0 al 33% concentrico en tuberías IMC y PVC de Ø3" incluye conjunto de soportes conectores y movimiento de tierra. (zanja IC-302)</t>
  </si>
  <si>
    <r>
      <t>M</t>
    </r>
    <r>
      <rPr>
        <sz val="10"/>
        <rFont val="Calibri"/>
        <family val="2"/>
      </rPr>
      <t>³</t>
    </r>
    <r>
      <rPr>
        <sz val="10"/>
        <rFont val="Arial"/>
        <family val="2"/>
      </rPr>
      <t>N</t>
    </r>
  </si>
  <si>
    <t xml:space="preserve">SUMINISTRO Y COLOCACIÓN DE PIEZAS ESPECIALES </t>
  </si>
  <si>
    <t xml:space="preserve">Escalera interior Ø3/4" Acero Inoxidable (12.25 M) ver detalle </t>
  </si>
  <si>
    <t>Alimentador eléctrico desde panel board hasta arrancadores suaves de electrobombas con 4 alambres electricos THW No.2/0 (fases y tierra) en bandejas para alambres, (5 equipos)</t>
  </si>
  <si>
    <t>Alimentador eléctrico desde arrancadores suaves de electrobombas  hasta motores electricos de electrobombas con 4 alambres electricos THW No.2/0 (fases y tierra) en 2 tuberías L.T. de Ø2" incluye conjunto de soportes conectores. (5 equipos)</t>
  </si>
  <si>
    <t>Alimentador eléctrico desde panel board hasta arrancador directo a linea de electrobomba de lodo con 4 alambres electricos THW No.10 (fases y tierra) en bandejas para alambres, (1 equipo)</t>
  </si>
  <si>
    <t>Alimentador eléctrico desde arrancador directo a linea de electrobomba de lodo hasta motor electrico de electrobomba de lodo con 1 alambre electrico de goma No.10/4 (fases y tierra) en tuberia L.T. de 3/4", (1 equipo)</t>
  </si>
  <si>
    <t>Desagüe de techo en tubería Ø3" PVC SDR-26 (incluye mano de obra)</t>
  </si>
  <si>
    <t>11.2.1</t>
  </si>
  <si>
    <t>11.2.2</t>
  </si>
  <si>
    <t>11.2.3</t>
  </si>
  <si>
    <t>11.3.1</t>
  </si>
  <si>
    <t xml:space="preserve">MOVIMIENTO DE TIERRA </t>
  </si>
  <si>
    <t xml:space="preserve">Centro de carga de 8/16 espacio, (PO) incluye 12 breakers 20A/1P tipo THQL.  </t>
  </si>
  <si>
    <t>CONSTRUCCIÓN OBRA DE TOMA Y ESTACIÓN DE BOMBEO</t>
  </si>
  <si>
    <t>A-1</t>
  </si>
  <si>
    <t>SUB-TOTAL FASE A-3</t>
  </si>
  <si>
    <t>SUB-TOTAL FASE A-4</t>
  </si>
  <si>
    <t>SUB-TOTAL FASE A-5</t>
  </si>
  <si>
    <t>A-5</t>
  </si>
  <si>
    <t>Z</t>
  </si>
  <si>
    <t>SUB-TOTAL Z</t>
  </si>
  <si>
    <t>Uso de bomba de achique  3" (5.5 HP)</t>
  </si>
  <si>
    <t>Dintel DI (0.15 x 0.20)- 5.93 qq/m3</t>
  </si>
  <si>
    <t>Compactado con compactador mecánico en capas de 0.20m</t>
  </si>
  <si>
    <t>Rejilla de Acero Inoxidable en barras de 3/8" separadas a 2.0 cm  (6.00 X 0.60) M</t>
  </si>
  <si>
    <t>Escaleras de Acero Inoxidable de Ø¾"  interior Desarenador L=4.25 m</t>
  </si>
  <si>
    <t xml:space="preserve">Adhesivo tipo Lanco o similar </t>
  </si>
  <si>
    <t>Ataguia tipo dique de tierra</t>
  </si>
  <si>
    <t>B</t>
  </si>
  <si>
    <t>SUSTITUCIÓN LÍNEA DE IMPULSIÓN DESDE ESTACIÓN DE BOMBEO HASTA PLANTA POTABILIZADORA</t>
  </si>
  <si>
    <t>Corte de asfalto c/disco e= 2" ambos lados</t>
  </si>
  <si>
    <t>Remoción de asfalto e= 2"</t>
  </si>
  <si>
    <t>Bote de material c/camión d=5 km (incluye esparcimiento en botadero)</t>
  </si>
  <si>
    <r>
      <rPr>
        <b/>
        <sz val="11"/>
        <rFont val="Arial"/>
        <family val="2"/>
      </rPr>
      <t xml:space="preserve">SEÑALIZACIÓN, CONTROL Y MANEJO DE TRÁNSITO </t>
    </r>
    <r>
      <rPr>
        <sz val="11"/>
        <rFont val="Arial"/>
        <family val="2"/>
      </rPr>
      <t xml:space="preserve">(incluye letreros con base, conos refractorios, cinta de peligro, malla de seguridad naranja, tanques de 55 gl pintados amarillo trafico con cinta luminica, pasarelas de madera y hombres con banderola, chalecos y casco de seguridad). </t>
    </r>
  </si>
  <si>
    <t xml:space="preserve">REPOSICIÓN CARPETA ASFÁLTICA </t>
  </si>
  <si>
    <t>Imprimación Sencilla</t>
  </si>
  <si>
    <t>Suministro y colocación de Asfalto e=2" (incluye Riego de Adherencia)</t>
  </si>
  <si>
    <t>SUB-TOTAL FASE B</t>
  </si>
  <si>
    <r>
      <rPr>
        <b/>
        <sz val="11"/>
        <rFont val="Arial"/>
        <family val="2"/>
      </rPr>
      <t xml:space="preserve">LIMPIEZA CONTINUA Y FINAL </t>
    </r>
    <r>
      <rPr>
        <sz val="11"/>
        <rFont val="Arial"/>
        <family val="2"/>
      </rPr>
      <t>(Obreros, camión y herramientas menores)</t>
    </r>
  </si>
  <si>
    <t xml:space="preserve">Excavación material compacto con equipo </t>
  </si>
  <si>
    <t>De Ø20" Acero (SCH-40)</t>
  </si>
  <si>
    <t>COLOCACIÓN  DE TUBERÍAS:</t>
  </si>
  <si>
    <r>
      <t>M</t>
    </r>
    <r>
      <rPr>
        <sz val="10"/>
        <rFont val="Calibri"/>
        <family val="2"/>
      </rPr>
      <t>³C</t>
    </r>
  </si>
  <si>
    <t>Transporte de Asfalto, distancia aproximada de 70 km</t>
  </si>
  <si>
    <t>OBRA DE TOMA EXISTENTE</t>
  </si>
  <si>
    <t xml:space="preserve">REGISTRO COLECTOR A CONSTRUIR </t>
  </si>
  <si>
    <t>SUB-TOTAL FASE I</t>
  </si>
  <si>
    <t>Interconexión con EDEESTE</t>
  </si>
  <si>
    <t>MUROS DE :</t>
  </si>
  <si>
    <t>TERMINACIÓN DE SUPERFICIE EN CASETAS EXISTENTES</t>
  </si>
  <si>
    <t>C</t>
  </si>
  <si>
    <t>Pintura interior y exterior</t>
  </si>
  <si>
    <t>Logo y letrero de INAPA</t>
  </si>
  <si>
    <t>CASETA DE OPERADOR</t>
  </si>
  <si>
    <t>SUB-TOTAL FASE C</t>
  </si>
  <si>
    <t>Embellecimiento del área</t>
  </si>
  <si>
    <t>Adhesivo tipo Lanco o similar</t>
  </si>
  <si>
    <t>Adhesivo tipo Lanco o similar (columnas, vigas, losa de techo y vuelos)</t>
  </si>
  <si>
    <t xml:space="preserve">Adhesivo tipo Lanco o similar (interior, exterior) incluye losa, vigas y columnas </t>
  </si>
  <si>
    <t>Suministro material para relleno dist=10Km (sujeto a la aprobación de la Supervisión)</t>
  </si>
  <si>
    <t>Geotextil Mactex (suministro y colocación)</t>
  </si>
  <si>
    <t>Visita</t>
  </si>
  <si>
    <t>9.1.1</t>
  </si>
  <si>
    <t>9.2.1</t>
  </si>
  <si>
    <t>9.2.2</t>
  </si>
  <si>
    <t>9.2.3</t>
  </si>
  <si>
    <t>TUBERÍA DESDE DESARENADOR HACIA CÁRCAMO DE BOMBEO</t>
  </si>
  <si>
    <t>9.3.1</t>
  </si>
  <si>
    <t>9.4.1</t>
  </si>
  <si>
    <t>Compactado de material c/compactador mecánico en capas de 0.20m (material producto de la excavación)</t>
  </si>
  <si>
    <t>Entibado para profundidad mayor a 4 m</t>
  </si>
  <si>
    <t>TUBERÍA DE DESAGÜE</t>
  </si>
  <si>
    <t>10.5.1</t>
  </si>
  <si>
    <t>10.5.2</t>
  </si>
  <si>
    <t>10.5.3</t>
  </si>
  <si>
    <t>10.5.4</t>
  </si>
  <si>
    <t>10.5.5</t>
  </si>
  <si>
    <t>10.5.6</t>
  </si>
  <si>
    <t>10.5.7</t>
  </si>
  <si>
    <t>10.5.8</t>
  </si>
  <si>
    <t>10.5.9</t>
  </si>
  <si>
    <t>10.5.10</t>
  </si>
  <si>
    <t>10.5.11</t>
  </si>
  <si>
    <t>10.5.12</t>
  </si>
  <si>
    <t>10.5.13</t>
  </si>
  <si>
    <t>MOVIMIENTO DE TIERRA (TUBERÍA Y ANCLAJES)</t>
  </si>
  <si>
    <t>11.2.4</t>
  </si>
  <si>
    <t>11.3.2</t>
  </si>
  <si>
    <t>DESVIO DEL RÍO</t>
  </si>
  <si>
    <t>Drenes (Lloronas en Losa de Cuenco Amortiguador) en Tubería Ø3" PVC SDR-26 (L=0.90 m,  separación según detalle)</t>
  </si>
  <si>
    <t>Compuertas tipo Mural  (0.80 m x 0.80 m), marcos de más de 2" en tola de ¼", materiales standard, fabricación acero inoxidable AISI 316/304 espesor tola ¼". Vástago en HG 1½" (Canal de limpieza)</t>
  </si>
  <si>
    <t>Excavación material no clasificado en presencia de agua c/equipo</t>
  </si>
  <si>
    <t>Cabezal de H. A. F'c=240 kg/cm² p/piezas (sección trapezoidal) - 1.87 qq/m3</t>
  </si>
  <si>
    <t xml:space="preserve">Replanteo y control topográfico </t>
  </si>
  <si>
    <t xml:space="preserve">CÁRCAMO DE BOMBEO H.A. </t>
  </si>
  <si>
    <t>MOVIMIENTO DE TIERRA:</t>
  </si>
  <si>
    <t>Losa de techo  e=0.20 - 1.97 qq/m³</t>
  </si>
  <si>
    <t>Suministro y colocación de Banda de Goma Hidrofílica extensible para construcción impermeable 5 mmx20 mm</t>
  </si>
  <si>
    <t xml:space="preserve">Piso de hormigón simple pulido </t>
  </si>
  <si>
    <t>Block calado Tipo Ventana</t>
  </si>
  <si>
    <t>ALIMENTADORES ELÉCTRICOS</t>
  </si>
  <si>
    <t xml:space="preserve">Mano de Obra Eléctrica </t>
  </si>
  <si>
    <t>Suministro e instalacion de Generador Eléctrico para intemperie, 300 KW, 240/480 V, stándar.</t>
  </si>
  <si>
    <t>Válvula de Compuerta con vástago ascendente de Ø6" platillada a 250 PSI</t>
  </si>
  <si>
    <t>Válvula de Compuerta con vástago ascendente de Ø8" platillada a 250 PSI</t>
  </si>
  <si>
    <t>Válvula de Compuerta con vástago ascendente de Ø12" platillada a 250 PSI</t>
  </si>
  <si>
    <t>Válvula de Compuerta con vástago ascendente de Ø16" platillada a 250 PSI</t>
  </si>
  <si>
    <t>Válvula contra Golpe de Ariete Ø8" platillada a 250 PSI</t>
  </si>
  <si>
    <t>Válvula contra Golpe de Ariete Ø6" platillada a 250 PSI</t>
  </si>
  <si>
    <t>Válvula Check Horizontal de Ø8" a 250 PSI, platillado.</t>
  </si>
  <si>
    <t xml:space="preserve">Válvula de Aire Ø2" </t>
  </si>
  <si>
    <t>Construcción de Manifold de Ø12", en acero</t>
  </si>
  <si>
    <t>Construcción de manifold de Ø16", en acero</t>
  </si>
  <si>
    <t>Reducción de Ø12" @ Ø6"</t>
  </si>
  <si>
    <t>Reducción de Ø16" @ Ø8"</t>
  </si>
  <si>
    <t>Instalación Manométrico completa (incluye manómetro sumergido en glicerina de 0-600 PSI</t>
  </si>
  <si>
    <t>Soporte para manifold en hormigón simple</t>
  </si>
  <si>
    <t>HORMIGÓN ARMADO F`C=280KG/CM2 INDUSTRIAL EN:</t>
  </si>
  <si>
    <t>TUBERÍA DESDE REGISTRO A CONSTRUIR HASTA CÁRCAMO DE BOMBEO</t>
  </si>
  <si>
    <t>Compactación de material c/compactador mecánico en capas de 0.20m (material producto de la excavación)</t>
  </si>
  <si>
    <t xml:space="preserve">Compactación de material c/compactador mecánico en capas de 0.20m </t>
  </si>
  <si>
    <t>Compactación de material de reposicón c/compactador mecánico en capas de 0.20m (material producto de la excavación)</t>
  </si>
  <si>
    <t>Mano de obra Eléctrica Primaria  (20%)</t>
  </si>
  <si>
    <t>Hoyo para Postes</t>
  </si>
  <si>
    <t>Anclaje p/tubería en H. A. F'c=240 kg/cm²   (1.7x1.7x1.8)mts - 1.05qq/m3 a colocar c/6mts</t>
  </si>
  <si>
    <t>Muro de Gaviones (incluye base)</t>
  </si>
  <si>
    <t>Arrancador directo a línea para motor de 7.5 HP, 240V, nonofasico, 60HZ, enclousure NEMA 3R.</t>
  </si>
  <si>
    <t>Excavación y tapado de zanja a mano (0.6 X 0.60 X 18M), (zanja IC-302)</t>
  </si>
  <si>
    <t xml:space="preserve">Mano de obra construcción de la Descarga </t>
  </si>
  <si>
    <t>Pintura azul para Descarga (oxido)</t>
  </si>
  <si>
    <t>VERJAS</t>
  </si>
  <si>
    <t>A-5-I</t>
  </si>
  <si>
    <t>A-5-II</t>
  </si>
  <si>
    <t xml:space="preserve">Desmantelamiento de verja existente en alambre de púas (60.56) m </t>
  </si>
  <si>
    <t>SUB-TOTAL FASE II</t>
  </si>
  <si>
    <t>ITBIS  (Ley 07-2007)</t>
  </si>
  <si>
    <t>TOTAL GENERAL RD$</t>
  </si>
  <si>
    <r>
      <t>M</t>
    </r>
    <r>
      <rPr>
        <sz val="10"/>
        <rFont val="Calibri"/>
        <family val="2"/>
      </rPr>
      <t>³E</t>
    </r>
    <r>
      <rPr>
        <sz val="10"/>
        <rFont val="Arial"/>
        <family val="2"/>
      </rPr>
      <t>/KM</t>
    </r>
  </si>
  <si>
    <r>
      <rPr>
        <b/>
        <sz val="10"/>
        <rFont val="Arial"/>
        <family val="2"/>
      </rPr>
      <t xml:space="preserve">CAMPAMENTO </t>
    </r>
    <r>
      <rPr>
        <sz val="10"/>
        <rFont val="Arial"/>
        <family val="2"/>
      </rPr>
      <t xml:space="preserve">(Incluye alquiler de solar o casa y caseta de materiales) </t>
    </r>
  </si>
  <si>
    <t>DIPOSITIVOS ELÉCTRICOS EN LA ESTACIÓN DE BOMBEO</t>
  </si>
  <si>
    <t>Registro en bloque de 6" para eléctricos (0.6*0.6*0.6)m</t>
  </si>
  <si>
    <t xml:space="preserve">Tape plástico </t>
  </si>
  <si>
    <t xml:space="preserve">Tape de goma </t>
  </si>
  <si>
    <t>Tapa metálica de aluminio (0.80 x 0.80) M, tipo cisterna</t>
  </si>
  <si>
    <t xml:space="preserve">Suministro e instalación de mecanismos y pedestales para compuertas con tubos de 1½" Acero Inoxidable </t>
  </si>
  <si>
    <t>Anclaje (1.00x0.71)M - 4.33 qq/m³ ( ver detalle en planos )</t>
  </si>
  <si>
    <t>SUMINISTRO Y COLOCACIÓN DE RELLENO DE PIEDRA (BASE DE GAVIÓN)</t>
  </si>
  <si>
    <t>Excavación para desvío de río con equipo pesado</t>
  </si>
  <si>
    <t xml:space="preserve">Muros de sacos para desvío (con hormigón simple, incluye mano de obra) </t>
  </si>
  <si>
    <t>Compuerta tipo Mural  (0.80 m x 0.80 m), marcos de más de 2" en tola de ¼", materiales standard, fabricación acero inoxidable AISI 316/304 espesor tola ¼". Vástago en HG 1½" (Entrada a Desarenador)</t>
  </si>
  <si>
    <t>Compuerta tipo Mural  (0.80 m x 0.80 m), marcos de más de 2" en tola de ¼", materiales standard, fabricación acero inoxidable AISI 316/304 espesor tola ¼". Vástago en HG 1½" (Toma Lateral)</t>
  </si>
  <si>
    <t>Compuerta tipo Mural  (0.80 m x 0.80 m), marcos de más de 2" en tola de ¼", materiales standard, fabricación acero inoxidable AISI 316/304 espesor tola ¼". Vástago en HG 1½" (Salida Desarenador)</t>
  </si>
  <si>
    <t>Compuerta tipo Mural  (0.80 m x 0.80 m), marcos de más de 2" en tola de ¼", materiales standard, fabricación acero inoxidable AISI 316/304 espesor tola ¼". Vástago en HG 1½" (Desagüe Desarenador)</t>
  </si>
  <si>
    <t>Compactado de relleno con material producto de la excavación c/compactador mecánico</t>
  </si>
  <si>
    <t>Hormigón de Nivelación 140 KG/CM2</t>
  </si>
  <si>
    <t>Media Caña con tubería de Acero Ø24" SCH-20 sin costura con recubrimiento anticorrosivo</t>
  </si>
  <si>
    <t>De Ø24" Acero (SCH-20) sin costura c/protección anticorrosivo</t>
  </si>
  <si>
    <t>Hormigón de nivelación F'c= 140 kg/cm²</t>
  </si>
  <si>
    <t>Rejilla de Acero Inoxidable en barras de 3/8" separadas a 2.0 cm  (1.00 X 1.00) M pata toma lateral</t>
  </si>
  <si>
    <t>HORMIGÓN ARMADO  F'C=280 KG/CM² EN :</t>
  </si>
  <si>
    <t>Regado y nivelado de material producto de la excavación c/motoniveladora (para reencauzar el desvio del río).</t>
  </si>
  <si>
    <t>MURO DE GAVIONES PARA PROTECCIÓN DE OBRA DE TOMA</t>
  </si>
  <si>
    <t>MUROS DE BLOQUES</t>
  </si>
  <si>
    <t>SUMINISTRO Y COLOCACIÓN DE PIEZAS ESPECIALES Y VALVULAS</t>
  </si>
  <si>
    <t>Muros 0.50 - 4.60 qq/m³</t>
  </si>
  <si>
    <t>Alquiler de terreno para acceso a obra a construir (12 Meses)</t>
  </si>
  <si>
    <t>VERJA EN MALLA CICLÓNICA</t>
  </si>
  <si>
    <t>Columnas C2 ( 0.25x0.25) - 4.75 qq/m³ ( inc. zapata )</t>
  </si>
  <si>
    <t>Columnas C1 ( 0.15x0.15) - 8.75 qq/m³</t>
  </si>
  <si>
    <t>Verja malla ciclónica c/3 líneas de Bloques y alambre tipo trinchera</t>
  </si>
  <si>
    <t>D</t>
  </si>
  <si>
    <t>DEPÓSITO EXISTENTE</t>
  </si>
  <si>
    <t>IMPERMEABILIZACIÓN:</t>
  </si>
  <si>
    <t>Mes</t>
  </si>
  <si>
    <r>
      <t xml:space="preserve">Los trabajos incluyen:1- Vaciado de Depósito, limpieza con agua a presión con máquina de 3,000PSI, iluminación y ventilación , generador eléctrico, materiales varios, limpieza final.   2-Suministro y aplicación de: </t>
    </r>
    <r>
      <rPr>
        <b/>
        <sz val="10"/>
        <rFont val="Arial"/>
        <family val="2"/>
      </rPr>
      <t>HYPERDESMO PB</t>
    </r>
    <r>
      <rPr>
        <sz val="10"/>
        <rFont val="Arial"/>
        <family val="2"/>
      </rPr>
      <t xml:space="preserve">-2K/poliuretano poliureico 1000% de elongación para la impermeabilización y protección. Producto bicomponente de rápido curado que forma una membrana continua, elástica con excelente propiedades mecánicas y adherencia que la hacen resistente a la inteperie (2 capas a 1.5 Kg/M2). 3-Corregir juntas con relleno de poliurea Rapid Joint 15 </t>
    </r>
  </si>
  <si>
    <t>CÁRCAMO A CONSTRUIR</t>
  </si>
  <si>
    <r>
      <t xml:space="preserve">Los trabajos incluyen:1- Iluminación y ventilación , generador eléctrico, materiales varios, limpieza final.   2-Suministro y aplicación de: </t>
    </r>
    <r>
      <rPr>
        <b/>
        <sz val="10"/>
        <rFont val="Arial"/>
        <family val="2"/>
      </rPr>
      <t>HYPERDESMO PB</t>
    </r>
    <r>
      <rPr>
        <sz val="10"/>
        <rFont val="Arial"/>
        <family val="2"/>
      </rPr>
      <t xml:space="preserve">-2K/poliuretano poliureico 1000% de elongación para la impermeabilización y protección. Producto bicomponente de rápido curado que forma una membrana continua, elástica con excelente propiedades mecánicas y adherencia que la hacen resistente a la inteperie (2 capas a 1.5 Kg/M2).  </t>
    </r>
  </si>
  <si>
    <t>SUB-TOTAL FASE D</t>
  </si>
  <si>
    <t>CARPETA ASFÁLTICA L= 2,800 M</t>
  </si>
  <si>
    <t>LISTA DE PARTIDAS</t>
  </si>
  <si>
    <t xml:space="preserve">Zona: </t>
  </si>
  <si>
    <t>IV</t>
  </si>
  <si>
    <r>
      <rPr>
        <b/>
        <sz val="10"/>
        <rFont val="Arial"/>
        <family val="2"/>
      </rPr>
      <t>Ubicación:</t>
    </r>
    <r>
      <rPr>
        <sz val="10"/>
        <rFont val="Arial"/>
        <family val="2"/>
      </rPr>
      <t xml:space="preserve"> PROVINCIA MONTE PLATA</t>
    </r>
  </si>
  <si>
    <t>Obra:</t>
  </si>
  <si>
    <r>
      <rPr>
        <b/>
        <sz val="10"/>
        <rFont val="Arial"/>
        <family val="2"/>
      </rPr>
      <t>SNIP:</t>
    </r>
    <r>
      <rPr>
        <sz val="10"/>
        <rFont val="Arial"/>
        <family val="2"/>
      </rPr>
      <t xml:space="preserve"> 16850</t>
    </r>
  </si>
  <si>
    <t>CONSTRUCCIÓN NUEVA OBRA DE TOMA Y ESTACIÓN DE BOMBEO ACUEDUCTO MONTE PLATA, MUNICIPIO MONTE PLATA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</si>
</sst>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3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-* #,##0.00_-;\-* #,##0.00_-;_-* &quot;-&quot;??_-;_-@_-"/>
    <numFmt numFmtId="167" formatCode="General_)"/>
    <numFmt numFmtId="168" formatCode="0.0"/>
    <numFmt numFmtId="169" formatCode="0.000"/>
    <numFmt numFmtId="170" formatCode="#,##0.00;[Red]#,##0.00"/>
    <numFmt numFmtId="171" formatCode="0.0%"/>
    <numFmt numFmtId="172" formatCode="#."/>
    <numFmt numFmtId="173" formatCode="[$€]#,##0.00;[Red]\-[$€]#,##0.00"/>
    <numFmt numFmtId="174" formatCode="#,##0.00_ ;\-#,##0.00\ "/>
    <numFmt numFmtId="175" formatCode="&quot;$&quot;#,##0.00;[Red]\-&quot;$&quot;#,##0.00"/>
    <numFmt numFmtId="176" formatCode="_-* #,##0\ &quot;€&quot;_-;\-* #,##0\ &quot;€&quot;_-;_-* &quot;-&quot;\ &quot;€&quot;_-;_-@_-"/>
    <numFmt numFmtId="177" formatCode="#,##0.00\ &quot;€&quot;;[Red]\-#,##0.00\ &quot;€&quot;"/>
    <numFmt numFmtId="178" formatCode="#"/>
    <numFmt numFmtId="179" formatCode="#,##0.0"/>
    <numFmt numFmtId="180" formatCode="#,##0.0_ ;\-#,##0.0\ "/>
    <numFmt numFmtId="181" formatCode="#,##0;\-#,##0"/>
    <numFmt numFmtId="182" formatCode="_-* #,##0.0000_-;\-* #,##0.0000_-;_-* &quot;-&quot;??_-;_-@_-"/>
    <numFmt numFmtId="183" formatCode="[$RD$-1C0A]#,##0.00"/>
    <numFmt numFmtId="184" formatCode="#,##0.0;\-#,##0.0"/>
    <numFmt numFmtId="185" formatCode="#,##0.0_);\(#,##0.0\)"/>
  </numFmts>
  <fonts count="38" x14ac:knownFonts="1">
    <font>
      <sz val="10"/>
      <name val="Courie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2"/>
      <name val="Courier"/>
      <family val="3"/>
    </font>
    <font>
      <sz val="10"/>
      <name val="Arial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sz val="10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name val="Courier"/>
      <family val="3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name val="Courier"/>
    </font>
    <font>
      <sz val="12"/>
      <name val="Arial"/>
      <family val="2"/>
    </font>
    <font>
      <sz val="10"/>
      <name val="Calibri"/>
      <family val="2"/>
    </font>
    <font>
      <sz val="10"/>
      <color indexed="63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</fills>
  <borders count="4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1"/>
      </right>
      <top/>
      <bottom/>
      <diagonal/>
    </border>
    <border>
      <left style="thin">
        <color theme="1"/>
      </left>
      <right style="thin">
        <color theme="0" tint="-0.34998626667073579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1"/>
      </right>
      <top/>
      <bottom/>
      <diagonal/>
    </border>
    <border>
      <left style="thin">
        <color theme="1"/>
      </left>
      <right style="thin">
        <color theme="0" tint="-0.24994659260841701"/>
      </right>
      <top/>
      <bottom style="thin">
        <color theme="0" tint="-0.14999847407452621"/>
      </bottom>
      <diagonal/>
    </border>
    <border>
      <left style="thin">
        <color theme="0" tint="-0.24994659260841701"/>
      </left>
      <right style="thin">
        <color theme="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1"/>
      </right>
      <top/>
      <bottom/>
      <diagonal/>
    </border>
    <border>
      <left style="thin">
        <color theme="1"/>
      </left>
      <right style="thin">
        <color theme="0" tint="-0.2499465926084170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1"/>
      </right>
      <top/>
      <bottom style="thin">
        <color theme="0" tint="-0.14999847407452621"/>
      </bottom>
      <diagonal/>
    </border>
    <border>
      <left style="thin">
        <color theme="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1"/>
      </left>
      <right style="thin">
        <color theme="0" tint="-0.24994659260841701"/>
      </right>
      <top/>
      <bottom style="thin">
        <color theme="1"/>
      </bottom>
      <diagonal/>
    </border>
    <border>
      <left style="thin">
        <color theme="0" tint="-0.2499465926084170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</borders>
  <cellStyleXfs count="128">
    <xf numFmtId="167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6" borderId="0" applyNumberFormat="0" applyBorder="0" applyAlignment="0" applyProtection="0"/>
    <xf numFmtId="0" fontId="11" fillId="4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8" borderId="0" applyNumberFormat="0" applyBorder="0" applyAlignment="0" applyProtection="0"/>
    <xf numFmtId="0" fontId="12" fillId="6" borderId="0" applyNumberFormat="0" applyBorder="0" applyAlignment="0" applyProtection="0"/>
    <xf numFmtId="0" fontId="12" fillId="3" borderId="0" applyNumberFormat="0" applyBorder="0" applyAlignment="0" applyProtection="0"/>
    <xf numFmtId="0" fontId="13" fillId="11" borderId="1" applyNumberFormat="0" applyAlignment="0" applyProtection="0"/>
    <xf numFmtId="0" fontId="14" fillId="12" borderId="2" applyNumberFormat="0" applyAlignment="0" applyProtection="0"/>
    <xf numFmtId="0" fontId="15" fillId="0" borderId="3" applyNumberFormat="0" applyFill="0" applyAlignment="0" applyProtection="0"/>
    <xf numFmtId="166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7" fillId="7" borderId="1" applyNumberFormat="0" applyAlignment="0" applyProtection="0"/>
    <xf numFmtId="173" fontId="5" fillId="0" borderId="0" applyFont="0" applyFill="0" applyBorder="0" applyAlignment="0" applyProtection="0"/>
    <xf numFmtId="172" fontId="8" fillId="0" borderId="0">
      <protection locked="0"/>
    </xf>
    <xf numFmtId="172" fontId="9" fillId="0" borderId="0">
      <protection locked="0"/>
    </xf>
    <xf numFmtId="172" fontId="9" fillId="0" borderId="0">
      <protection locked="0"/>
    </xf>
    <xf numFmtId="172" fontId="9" fillId="0" borderId="0">
      <protection locked="0"/>
    </xf>
    <xf numFmtId="172" fontId="9" fillId="0" borderId="0">
      <protection locked="0"/>
    </xf>
    <xf numFmtId="172" fontId="9" fillId="0" borderId="0">
      <protection locked="0"/>
    </xf>
    <xf numFmtId="172" fontId="9" fillId="0" borderId="0">
      <protection locked="0"/>
    </xf>
    <xf numFmtId="0" fontId="18" fillId="17" borderId="0" applyNumberFormat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>
      <alignment vertical="top"/>
      <protection locked="0"/>
    </xf>
    <xf numFmtId="43" fontId="3" fillId="0" borderId="0" applyFont="0" applyFill="0" applyBorder="0" applyAlignment="0" applyProtection="0"/>
    <xf numFmtId="0" fontId="19" fillId="7" borderId="0" applyNumberFormat="0" applyBorder="0" applyAlignment="0" applyProtection="0"/>
    <xf numFmtId="0" fontId="10" fillId="0" borderId="0"/>
    <xf numFmtId="0" fontId="3" fillId="0" borderId="0"/>
    <xf numFmtId="39" fontId="6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39" fontId="25" fillId="0" borderId="0"/>
    <xf numFmtId="0" fontId="31" fillId="0" borderId="0"/>
    <xf numFmtId="0" fontId="3" fillId="0" borderId="0">
      <alignment vertical="center"/>
    </xf>
    <xf numFmtId="0" fontId="7" fillId="0" borderId="0"/>
    <xf numFmtId="0" fontId="3" fillId="0" borderId="0">
      <protection locked="0"/>
    </xf>
    <xf numFmtId="0" fontId="3" fillId="0" borderId="0"/>
    <xf numFmtId="39" fontId="6" fillId="0" borderId="0"/>
    <xf numFmtId="0" fontId="6" fillId="4" borderId="4" applyNumberFormat="0" applyFont="0" applyAlignment="0" applyProtection="0"/>
    <xf numFmtId="0" fontId="20" fillId="11" borderId="5" applyNumberFormat="0" applyAlignment="0" applyProtection="0"/>
    <xf numFmtId="0" fontId="1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16" fillId="0" borderId="7" applyNumberFormat="0" applyFill="0" applyAlignment="0" applyProtection="0"/>
    <xf numFmtId="0" fontId="24" fillId="0" borderId="8" applyNumberFormat="0" applyFill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7" fontId="3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171" fontId="35" fillId="0" borderId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39" fontId="6" fillId="0" borderId="0"/>
    <xf numFmtId="39" fontId="6" fillId="0" borderId="0"/>
    <xf numFmtId="166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0" fontId="1" fillId="0" borderId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</cellStyleXfs>
  <cellXfs count="351">
    <xf numFmtId="167" fontId="0" fillId="0" borderId="0" xfId="0"/>
    <xf numFmtId="4" fontId="3" fillId="19" borderId="10" xfId="52" applyNumberFormat="1" applyFont="1" applyFill="1" applyBorder="1" applyAlignment="1" applyProtection="1">
      <alignment horizontal="right" vertical="top" wrapText="1"/>
      <protection locked="0"/>
    </xf>
    <xf numFmtId="170" fontId="3" fillId="19" borderId="10" xfId="81" applyNumberFormat="1" applyFont="1" applyFill="1" applyBorder="1" applyAlignment="1" applyProtection="1">
      <alignment horizontal="center" vertical="top" wrapText="1"/>
    </xf>
    <xf numFmtId="4" fontId="3" fillId="19" borderId="10" xfId="84" applyNumberFormat="1" applyFont="1" applyFill="1" applyBorder="1" applyAlignment="1" applyProtection="1">
      <alignment horizontal="right" vertical="top" wrapText="1"/>
      <protection locked="0"/>
    </xf>
    <xf numFmtId="4" fontId="3" fillId="19" borderId="10" xfId="117" applyNumberFormat="1" applyFont="1" applyFill="1" applyBorder="1" applyAlignment="1" applyProtection="1">
      <alignment vertical="top" wrapText="1"/>
    </xf>
    <xf numFmtId="43" fontId="3" fillId="19" borderId="10" xfId="55" applyFont="1" applyFill="1" applyBorder="1" applyAlignment="1" applyProtection="1">
      <alignment vertical="top"/>
    </xf>
    <xf numFmtId="39" fontId="3" fillId="19" borderId="10" xfId="0" applyNumberFormat="1" applyFont="1" applyFill="1" applyBorder="1" applyAlignment="1" applyProtection="1">
      <alignment horizontal="right" vertical="top"/>
      <protection locked="0"/>
    </xf>
    <xf numFmtId="39" fontId="31" fillId="19" borderId="10" xfId="86" applyNumberFormat="1" applyFont="1" applyFill="1" applyBorder="1" applyAlignment="1" applyProtection="1">
      <alignment horizontal="right" vertical="top" wrapText="1"/>
      <protection locked="0"/>
    </xf>
    <xf numFmtId="37" fontId="4" fillId="19" borderId="27" xfId="0" applyNumberFormat="1" applyFont="1" applyFill="1" applyBorder="1" applyAlignment="1" applyProtection="1">
      <alignment horizontal="right" vertical="top" wrapText="1"/>
    </xf>
    <xf numFmtId="185" fontId="4" fillId="19" borderId="27" xfId="0" applyNumberFormat="1" applyFont="1" applyFill="1" applyBorder="1" applyAlignment="1" applyProtection="1">
      <alignment horizontal="right" vertical="top" wrapText="1"/>
    </xf>
    <xf numFmtId="184" fontId="4" fillId="19" borderId="27" xfId="0" applyNumberFormat="1" applyFont="1" applyFill="1" applyBorder="1" applyAlignment="1" applyProtection="1">
      <alignment vertical="top" wrapText="1"/>
    </xf>
    <xf numFmtId="184" fontId="3" fillId="19" borderId="27" xfId="0" applyNumberFormat="1" applyFont="1" applyFill="1" applyBorder="1" applyAlignment="1" applyProtection="1">
      <alignment vertical="top" wrapText="1"/>
    </xf>
    <xf numFmtId="181" fontId="4" fillId="19" borderId="27" xfId="0" applyNumberFormat="1" applyFont="1" applyFill="1" applyBorder="1" applyAlignment="1" applyProtection="1">
      <alignment vertical="top" wrapText="1"/>
    </xf>
    <xf numFmtId="4" fontId="3" fillId="19" borderId="28" xfId="123" applyNumberFormat="1" applyFont="1" applyFill="1" applyBorder="1" applyAlignment="1" applyProtection="1">
      <alignment vertical="top"/>
    </xf>
    <xf numFmtId="181" fontId="3" fillId="19" borderId="27" xfId="0" applyNumberFormat="1" applyFont="1" applyFill="1" applyBorder="1" applyAlignment="1" applyProtection="1">
      <alignment vertical="top" wrapText="1"/>
    </xf>
    <xf numFmtId="167" fontId="4" fillId="19" borderId="0" xfId="0" applyFont="1" applyFill="1" applyAlignment="1" applyProtection="1">
      <alignment horizontal="right" vertical="top"/>
    </xf>
    <xf numFmtId="167" fontId="3" fillId="19" borderId="0" xfId="0" applyFont="1" applyFill="1" applyAlignment="1" applyProtection="1">
      <alignment vertical="top"/>
    </xf>
    <xf numFmtId="167" fontId="3" fillId="0" borderId="0" xfId="0" applyFont="1" applyAlignment="1" applyProtection="1">
      <alignment vertical="top"/>
    </xf>
    <xf numFmtId="4" fontId="3" fillId="0" borderId="0" xfId="0" applyNumberFormat="1" applyFont="1" applyAlignment="1" applyProtection="1">
      <alignment vertical="top"/>
    </xf>
    <xf numFmtId="167" fontId="3" fillId="19" borderId="0" xfId="0" applyFont="1" applyFill="1" applyAlignment="1" applyProtection="1">
      <alignment horizontal="left" vertical="top"/>
    </xf>
    <xf numFmtId="167" fontId="33" fillId="19" borderId="0" xfId="0" applyFont="1" applyFill="1" applyAlignment="1" applyProtection="1">
      <alignment vertical="top"/>
    </xf>
    <xf numFmtId="167" fontId="3" fillId="19" borderId="0" xfId="0" applyFont="1" applyFill="1" applyAlignment="1" applyProtection="1">
      <alignment horizontal="right" vertical="top"/>
    </xf>
    <xf numFmtId="167" fontId="33" fillId="19" borderId="0" xfId="0" applyFont="1" applyFill="1" applyAlignment="1" applyProtection="1">
      <alignment horizontal="center" vertical="top"/>
    </xf>
    <xf numFmtId="167" fontId="33" fillId="23" borderId="24" xfId="0" applyFont="1" applyFill="1" applyBorder="1" applyAlignment="1" applyProtection="1">
      <alignment horizontal="center" vertical="top"/>
    </xf>
    <xf numFmtId="167" fontId="33" fillId="23" borderId="25" xfId="0" applyFont="1" applyFill="1" applyBorder="1" applyAlignment="1" applyProtection="1">
      <alignment horizontal="center" vertical="top"/>
    </xf>
    <xf numFmtId="167" fontId="33" fillId="23" borderId="26" xfId="0" applyFont="1" applyFill="1" applyBorder="1" applyAlignment="1" applyProtection="1">
      <alignment horizontal="center" vertical="top"/>
    </xf>
    <xf numFmtId="167" fontId="33" fillId="23" borderId="0" xfId="0" applyFont="1" applyFill="1" applyBorder="1" applyAlignment="1" applyProtection="1">
      <alignment horizontal="center" vertical="top"/>
    </xf>
    <xf numFmtId="167" fontId="4" fillId="0" borderId="0" xfId="0" applyFont="1" applyAlignment="1" applyProtection="1">
      <alignment horizontal="right" vertical="top"/>
    </xf>
    <xf numFmtId="4" fontId="4" fillId="0" borderId="0" xfId="0" applyNumberFormat="1" applyFont="1" applyAlignment="1" applyProtection="1">
      <alignment horizontal="right" vertical="top"/>
    </xf>
    <xf numFmtId="167" fontId="33" fillId="19" borderId="27" xfId="0" applyFont="1" applyFill="1" applyBorder="1" applyAlignment="1" applyProtection="1">
      <alignment horizontal="center" vertical="top"/>
    </xf>
    <xf numFmtId="167" fontId="33" fillId="19" borderId="10" xfId="0" applyFont="1" applyFill="1" applyBorder="1" applyAlignment="1" applyProtection="1">
      <alignment horizontal="center" vertical="top"/>
    </xf>
    <xf numFmtId="167" fontId="33" fillId="19" borderId="28" xfId="0" applyFont="1" applyFill="1" applyBorder="1" applyAlignment="1" applyProtection="1">
      <alignment horizontal="center" vertical="top"/>
    </xf>
    <xf numFmtId="167" fontId="33" fillId="19" borderId="0" xfId="0" applyFont="1" applyFill="1" applyBorder="1" applyAlignment="1" applyProtection="1">
      <alignment horizontal="center" vertical="top"/>
    </xf>
    <xf numFmtId="168" fontId="4" fillId="19" borderId="27" xfId="103" applyNumberFormat="1" applyFont="1" applyFill="1" applyBorder="1" applyAlignment="1" applyProtection="1">
      <alignment horizontal="right" vertical="top"/>
    </xf>
    <xf numFmtId="0" fontId="4" fillId="19" borderId="10" xfId="0" applyNumberFormat="1" applyFont="1" applyFill="1" applyBorder="1" applyAlignment="1" applyProtection="1">
      <alignment vertical="top" wrapText="1"/>
    </xf>
    <xf numFmtId="4" fontId="3" fillId="19" borderId="10" xfId="0" applyNumberFormat="1" applyFont="1" applyFill="1" applyBorder="1" applyAlignment="1" applyProtection="1">
      <alignment vertical="top"/>
    </xf>
    <xf numFmtId="167" fontId="3" fillId="19" borderId="10" xfId="0" applyFont="1" applyFill="1" applyBorder="1" applyAlignment="1" applyProtection="1">
      <alignment horizontal="center" vertical="top"/>
    </xf>
    <xf numFmtId="4" fontId="3" fillId="19" borderId="28" xfId="0" applyNumberFormat="1" applyFont="1" applyFill="1" applyBorder="1" applyAlignment="1" applyProtection="1">
      <alignment vertical="top"/>
    </xf>
    <xf numFmtId="4" fontId="3" fillId="19" borderId="0" xfId="0" applyNumberFormat="1" applyFont="1" applyFill="1" applyBorder="1" applyAlignment="1" applyProtection="1">
      <alignment vertical="top"/>
    </xf>
    <xf numFmtId="4" fontId="3" fillId="19" borderId="0" xfId="0" applyNumberFormat="1" applyFont="1" applyFill="1" applyAlignment="1" applyProtection="1">
      <alignment vertical="top"/>
    </xf>
    <xf numFmtId="1" fontId="3" fillId="19" borderId="27" xfId="103" applyNumberFormat="1" applyFont="1" applyFill="1" applyBorder="1" applyAlignment="1" applyProtection="1">
      <alignment horizontal="right" vertical="top"/>
    </xf>
    <xf numFmtId="167" fontId="3" fillId="19" borderId="10" xfId="0" applyFont="1" applyFill="1" applyBorder="1" applyAlignment="1" applyProtection="1">
      <alignment vertical="top"/>
    </xf>
    <xf numFmtId="43" fontId="3" fillId="19" borderId="10" xfId="0" applyNumberFormat="1" applyFont="1" applyFill="1" applyBorder="1" applyAlignment="1" applyProtection="1">
      <alignment horizontal="center" vertical="top"/>
    </xf>
    <xf numFmtId="1" fontId="4" fillId="19" borderId="27" xfId="103" applyNumberFormat="1" applyFont="1" applyFill="1" applyBorder="1" applyAlignment="1" applyProtection="1">
      <alignment horizontal="right" vertical="top"/>
    </xf>
    <xf numFmtId="167" fontId="4" fillId="19" borderId="10" xfId="0" applyFont="1" applyFill="1" applyBorder="1" applyAlignment="1" applyProtection="1">
      <alignment vertical="top"/>
    </xf>
    <xf numFmtId="167" fontId="4" fillId="19" borderId="29" xfId="0" applyFont="1" applyFill="1" applyBorder="1" applyAlignment="1" applyProtection="1">
      <alignment horizontal="right" vertical="top" wrapText="1"/>
    </xf>
    <xf numFmtId="49" fontId="4" fillId="19" borderId="10" xfId="0" applyNumberFormat="1" applyFont="1" applyFill="1" applyBorder="1" applyAlignment="1" applyProtection="1">
      <alignment horizontal="justify" vertical="top" wrapText="1"/>
    </xf>
    <xf numFmtId="4" fontId="3" fillId="19" borderId="10" xfId="52" applyNumberFormat="1" applyFont="1" applyFill="1" applyBorder="1" applyAlignment="1" applyProtection="1">
      <alignment horizontal="right" vertical="top" wrapText="1"/>
    </xf>
    <xf numFmtId="167" fontId="3" fillId="22" borderId="0" xfId="0" applyFont="1" applyFill="1" applyAlignment="1" applyProtection="1">
      <alignment vertical="top"/>
    </xf>
    <xf numFmtId="4" fontId="3" fillId="22" borderId="0" xfId="0" applyNumberFormat="1" applyFont="1" applyFill="1" applyAlignment="1" applyProtection="1">
      <alignment vertical="top"/>
    </xf>
    <xf numFmtId="167" fontId="3" fillId="19" borderId="29" xfId="0" applyFont="1" applyFill="1" applyBorder="1" applyAlignment="1" applyProtection="1">
      <alignment horizontal="right" vertical="top" wrapText="1"/>
    </xf>
    <xf numFmtId="49" fontId="3" fillId="19" borderId="10" xfId="0" applyNumberFormat="1" applyFont="1" applyFill="1" applyBorder="1" applyAlignment="1" applyProtection="1">
      <alignment horizontal="justify" vertical="top" wrapText="1"/>
    </xf>
    <xf numFmtId="167" fontId="3" fillId="19" borderId="27" xfId="0" applyFont="1" applyFill="1" applyBorder="1" applyAlignment="1" applyProtection="1">
      <alignment horizontal="right" vertical="top"/>
    </xf>
    <xf numFmtId="4" fontId="3" fillId="19" borderId="10" xfId="0" applyNumberFormat="1" applyFont="1" applyFill="1" applyBorder="1" applyAlignment="1" applyProtection="1">
      <alignment horizontal="center" vertical="top"/>
    </xf>
    <xf numFmtId="167" fontId="3" fillId="19" borderId="30" xfId="0" applyFont="1" applyFill="1" applyBorder="1" applyAlignment="1" applyProtection="1">
      <alignment horizontal="right" vertical="top"/>
    </xf>
    <xf numFmtId="1" fontId="4" fillId="19" borderId="10" xfId="72" applyNumberFormat="1" applyFont="1" applyFill="1" applyBorder="1" applyAlignment="1" applyProtection="1">
      <alignment horizontal="left" vertical="top"/>
    </xf>
    <xf numFmtId="167" fontId="3" fillId="19" borderId="12" xfId="0" applyFont="1" applyFill="1" applyBorder="1" applyAlignment="1" applyProtection="1">
      <alignment horizontal="left" vertical="top" wrapText="1"/>
    </xf>
    <xf numFmtId="0" fontId="3" fillId="19" borderId="12" xfId="113" applyFont="1" applyFill="1" applyBorder="1" applyAlignment="1" applyProtection="1">
      <alignment horizontal="left" vertical="top"/>
    </xf>
    <xf numFmtId="4" fontId="3" fillId="19" borderId="29" xfId="0" applyNumberFormat="1" applyFont="1" applyFill="1" applyBorder="1" applyAlignment="1" applyProtection="1">
      <alignment horizontal="right" vertical="top" wrapText="1"/>
    </xf>
    <xf numFmtId="167" fontId="32" fillId="22" borderId="0" xfId="0" applyFont="1" applyFill="1" applyAlignment="1" applyProtection="1">
      <alignment vertical="top"/>
    </xf>
    <xf numFmtId="4" fontId="32" fillId="22" borderId="0" xfId="0" applyNumberFormat="1" applyFont="1" applyFill="1" applyAlignment="1" applyProtection="1">
      <alignment vertical="top"/>
    </xf>
    <xf numFmtId="4" fontId="3" fillId="22" borderId="10" xfId="60" applyNumberFormat="1" applyFont="1" applyFill="1" applyBorder="1" applyAlignment="1" applyProtection="1">
      <alignment vertical="top"/>
    </xf>
    <xf numFmtId="4" fontId="3" fillId="19" borderId="10" xfId="60" applyNumberFormat="1" applyFont="1" applyFill="1" applyBorder="1" applyAlignment="1" applyProtection="1">
      <alignment vertical="top"/>
    </xf>
    <xf numFmtId="167" fontId="3" fillId="19" borderId="0" xfId="0" applyFont="1" applyFill="1" applyBorder="1" applyAlignment="1" applyProtection="1">
      <alignment horizontal="left" vertical="top" wrapText="1"/>
    </xf>
    <xf numFmtId="167" fontId="4" fillId="19" borderId="12" xfId="0" applyFont="1" applyFill="1" applyBorder="1" applyAlignment="1" applyProtection="1">
      <alignment horizontal="left" vertical="top" wrapText="1"/>
    </xf>
    <xf numFmtId="39" fontId="3" fillId="19" borderId="12" xfId="42" applyNumberFormat="1" applyFont="1" applyFill="1" applyBorder="1" applyAlignment="1" applyProtection="1">
      <alignment horizontal="right" vertical="top" wrapText="1"/>
    </xf>
    <xf numFmtId="4" fontId="3" fillId="19" borderId="12" xfId="0" applyNumberFormat="1" applyFont="1" applyFill="1" applyBorder="1" applyAlignment="1" applyProtection="1">
      <alignment horizontal="center" vertical="top" wrapText="1"/>
    </xf>
    <xf numFmtId="167" fontId="3" fillId="19" borderId="10" xfId="0" applyFont="1" applyFill="1" applyBorder="1" applyAlignment="1" applyProtection="1">
      <alignment horizontal="justify" vertical="top" wrapText="1"/>
    </xf>
    <xf numFmtId="178" fontId="4" fillId="19" borderId="0" xfId="60" applyNumberFormat="1" applyFont="1" applyFill="1" applyBorder="1" applyAlignment="1" applyProtection="1">
      <alignment horizontal="left" vertical="top" wrapText="1"/>
    </xf>
    <xf numFmtId="167" fontId="3" fillId="19" borderId="10" xfId="0" applyFont="1" applyFill="1" applyBorder="1" applyAlignment="1" applyProtection="1">
      <alignment horizontal="left" vertical="top" wrapText="1"/>
    </xf>
    <xf numFmtId="167" fontId="4" fillId="19" borderId="10" xfId="0" applyFont="1" applyFill="1" applyBorder="1" applyAlignment="1" applyProtection="1">
      <alignment vertical="top" wrapText="1"/>
    </xf>
    <xf numFmtId="167" fontId="3" fillId="19" borderId="12" xfId="0" applyFont="1" applyFill="1" applyBorder="1" applyAlignment="1" applyProtection="1">
      <alignment horizontal="justify" vertical="top" wrapText="1"/>
    </xf>
    <xf numFmtId="167" fontId="3" fillId="19" borderId="16" xfId="0" applyFont="1" applyFill="1" applyBorder="1" applyAlignment="1" applyProtection="1">
      <alignment horizontal="left" vertical="top" wrapText="1"/>
    </xf>
    <xf numFmtId="39" fontId="3" fillId="19" borderId="0" xfId="42" applyNumberFormat="1" applyFont="1" applyFill="1" applyBorder="1" applyAlignment="1" applyProtection="1">
      <alignment horizontal="right" vertical="top" wrapText="1"/>
    </xf>
    <xf numFmtId="4" fontId="3" fillId="19" borderId="27" xfId="0" applyNumberFormat="1" applyFont="1" applyFill="1" applyBorder="1" applyAlignment="1" applyProtection="1">
      <alignment horizontal="right" vertical="top"/>
    </xf>
    <xf numFmtId="2" fontId="3" fillId="19" borderId="30" xfId="0" applyNumberFormat="1" applyFont="1" applyFill="1" applyBorder="1" applyAlignment="1" applyProtection="1">
      <alignment horizontal="right" vertical="top" wrapText="1"/>
    </xf>
    <xf numFmtId="4" fontId="32" fillId="19" borderId="10" xfId="0" applyNumberFormat="1" applyFont="1" applyFill="1" applyBorder="1" applyAlignment="1" applyProtection="1">
      <alignment horizontal="center" vertical="top"/>
    </xf>
    <xf numFmtId="4" fontId="27" fillId="19" borderId="10" xfId="0" applyNumberFormat="1" applyFont="1" applyFill="1" applyBorder="1" applyAlignment="1" applyProtection="1">
      <alignment vertical="top" wrapText="1"/>
    </xf>
    <xf numFmtId="4" fontId="27" fillId="19" borderId="10" xfId="0" applyNumberFormat="1" applyFont="1" applyFill="1" applyBorder="1" applyAlignment="1" applyProtection="1">
      <alignment horizontal="center" vertical="top"/>
    </xf>
    <xf numFmtId="4" fontId="3" fillId="19" borderId="28" xfId="91" applyNumberFormat="1" applyFont="1" applyFill="1" applyBorder="1" applyAlignment="1" applyProtection="1">
      <alignment vertical="top" wrapText="1"/>
    </xf>
    <xf numFmtId="179" fontId="3" fillId="19" borderId="27" xfId="0" applyNumberFormat="1" applyFont="1" applyFill="1" applyBorder="1" applyAlignment="1" applyProtection="1">
      <alignment horizontal="right" vertical="top"/>
    </xf>
    <xf numFmtId="167" fontId="3" fillId="19" borderId="0" xfId="0" applyFont="1" applyFill="1" applyBorder="1" applyAlignment="1" applyProtection="1">
      <alignment vertical="top"/>
    </xf>
    <xf numFmtId="179" fontId="32" fillId="19" borderId="27" xfId="0" applyNumberFormat="1" applyFont="1" applyFill="1" applyBorder="1" applyAlignment="1" applyProtection="1">
      <alignment horizontal="right" vertical="top"/>
    </xf>
    <xf numFmtId="167" fontId="32" fillId="19" borderId="0" xfId="0" applyFont="1" applyFill="1" applyBorder="1" applyAlignment="1" applyProtection="1">
      <alignment vertical="top" wrapText="1"/>
    </xf>
    <xf numFmtId="4" fontId="32" fillId="19" borderId="10" xfId="0" applyNumberFormat="1" applyFont="1" applyFill="1" applyBorder="1" applyAlignment="1" applyProtection="1">
      <alignment vertical="top" wrapText="1"/>
    </xf>
    <xf numFmtId="4" fontId="32" fillId="19" borderId="28" xfId="91" applyNumberFormat="1" applyFont="1" applyFill="1" applyBorder="1" applyAlignment="1" applyProtection="1">
      <alignment vertical="top" wrapText="1"/>
    </xf>
    <xf numFmtId="0" fontId="26" fillId="19" borderId="10" xfId="0" applyNumberFormat="1" applyFont="1" applyFill="1" applyBorder="1" applyAlignment="1" applyProtection="1">
      <alignment vertical="top" wrapText="1"/>
    </xf>
    <xf numFmtId="4" fontId="3" fillId="19" borderId="10" xfId="118" applyNumberFormat="1" applyFont="1" applyFill="1" applyBorder="1" applyAlignment="1" applyProtection="1">
      <alignment vertical="top"/>
    </xf>
    <xf numFmtId="4" fontId="3" fillId="19" borderId="10" xfId="43" applyNumberFormat="1" applyFont="1" applyFill="1" applyBorder="1" applyAlignment="1" applyProtection="1">
      <alignment horizontal="center" vertical="top"/>
    </xf>
    <xf numFmtId="4" fontId="3" fillId="19" borderId="10" xfId="118" applyNumberFormat="1" applyFont="1" applyFill="1" applyBorder="1" applyAlignment="1" applyProtection="1">
      <alignment vertical="top" wrapText="1"/>
    </xf>
    <xf numFmtId="39" fontId="4" fillId="19" borderId="14" xfId="59" applyFont="1" applyFill="1" applyBorder="1" applyAlignment="1" applyProtection="1">
      <alignment vertical="top"/>
    </xf>
    <xf numFmtId="43" fontId="3" fillId="19" borderId="14" xfId="88" applyFont="1" applyFill="1" applyBorder="1" applyAlignment="1" applyProtection="1">
      <alignment vertical="top"/>
    </xf>
    <xf numFmtId="43" fontId="3" fillId="19" borderId="14" xfId="88" applyFont="1" applyFill="1" applyBorder="1" applyAlignment="1" applyProtection="1">
      <alignment horizontal="center" vertical="top"/>
    </xf>
    <xf numFmtId="39" fontId="3" fillId="19" borderId="14" xfId="59" applyFont="1" applyFill="1" applyBorder="1" applyAlignment="1" applyProtection="1">
      <alignment vertical="top" wrapText="1"/>
    </xf>
    <xf numFmtId="168" fontId="3" fillId="19" borderId="27" xfId="0" applyNumberFormat="1" applyFont="1" applyFill="1" applyBorder="1" applyAlignment="1" applyProtection="1">
      <alignment horizontal="right" vertical="top"/>
    </xf>
    <xf numFmtId="0" fontId="27" fillId="19" borderId="10" xfId="0" applyNumberFormat="1" applyFont="1" applyFill="1" applyBorder="1" applyAlignment="1" applyProtection="1">
      <alignment vertical="top" wrapText="1"/>
    </xf>
    <xf numFmtId="4" fontId="3" fillId="19" borderId="10" xfId="120" applyNumberFormat="1" applyFont="1" applyFill="1" applyBorder="1" applyAlignment="1" applyProtection="1">
      <alignment horizontal="center" vertical="top" wrapText="1"/>
    </xf>
    <xf numFmtId="4" fontId="3" fillId="19" borderId="10" xfId="0" applyNumberFormat="1" applyFont="1" applyFill="1" applyBorder="1" applyAlignment="1" applyProtection="1">
      <alignment horizontal="right" vertical="top" wrapText="1"/>
    </xf>
    <xf numFmtId="183" fontId="4" fillId="19" borderId="10" xfId="0" applyNumberFormat="1" applyFont="1" applyFill="1" applyBorder="1" applyAlignment="1" applyProtection="1">
      <alignment vertical="top" wrapText="1"/>
    </xf>
    <xf numFmtId="1" fontId="4" fillId="19" borderId="30" xfId="0" applyNumberFormat="1" applyFont="1" applyFill="1" applyBorder="1" applyAlignment="1" applyProtection="1">
      <alignment horizontal="right" vertical="top" wrapText="1"/>
    </xf>
    <xf numFmtId="2" fontId="4" fillId="19" borderId="30" xfId="0" applyNumberFormat="1" applyFont="1" applyFill="1" applyBorder="1" applyAlignment="1" applyProtection="1">
      <alignment horizontal="right" vertical="top" wrapText="1"/>
    </xf>
    <xf numFmtId="167" fontId="3" fillId="19" borderId="10" xfId="0" applyFont="1" applyFill="1" applyBorder="1" applyAlignment="1" applyProtection="1">
      <alignment vertical="top" wrapText="1"/>
    </xf>
    <xf numFmtId="183" fontId="4" fillId="19" borderId="10" xfId="0" applyNumberFormat="1" applyFont="1" applyFill="1" applyBorder="1" applyAlignment="1" applyProtection="1">
      <alignment horizontal="justify" vertical="top" wrapText="1"/>
    </xf>
    <xf numFmtId="183" fontId="3" fillId="19" borderId="10" xfId="0" applyNumberFormat="1" applyFont="1" applyFill="1" applyBorder="1" applyAlignment="1" applyProtection="1">
      <alignment horizontal="justify" vertical="top" wrapText="1"/>
    </xf>
    <xf numFmtId="4" fontId="3" fillId="19" borderId="10" xfId="0" applyNumberFormat="1" applyFont="1" applyFill="1" applyBorder="1" applyAlignment="1" applyProtection="1">
      <alignment vertical="top" wrapText="1"/>
    </xf>
    <xf numFmtId="167" fontId="3" fillId="19" borderId="10" xfId="0" applyFont="1" applyFill="1" applyBorder="1" applyAlignment="1" applyProtection="1">
      <alignment horizontal="center" vertical="top" wrapText="1"/>
    </xf>
    <xf numFmtId="167" fontId="4" fillId="19" borderId="27" xfId="0" applyFont="1" applyFill="1" applyBorder="1" applyAlignment="1" applyProtection="1">
      <alignment vertical="top"/>
    </xf>
    <xf numFmtId="168" fontId="3" fillId="19" borderId="31" xfId="0" applyNumberFormat="1" applyFont="1" applyFill="1" applyBorder="1" applyAlignment="1" applyProtection="1">
      <alignment horizontal="right" vertical="top"/>
    </xf>
    <xf numFmtId="167" fontId="3" fillId="19" borderId="14" xfId="0" applyFont="1" applyFill="1" applyBorder="1" applyAlignment="1" applyProtection="1">
      <alignment vertical="top"/>
    </xf>
    <xf numFmtId="4" fontId="3" fillId="19" borderId="14" xfId="0" applyNumberFormat="1" applyFont="1" applyFill="1" applyBorder="1" applyAlignment="1" applyProtection="1">
      <alignment vertical="top"/>
    </xf>
    <xf numFmtId="167" fontId="3" fillId="19" borderId="14" xfId="0" applyFont="1" applyFill="1" applyBorder="1" applyAlignment="1" applyProtection="1">
      <alignment horizontal="center" vertical="top"/>
    </xf>
    <xf numFmtId="4" fontId="3" fillId="19" borderId="32" xfId="0" applyNumberFormat="1" applyFont="1" applyFill="1" applyBorder="1" applyAlignment="1" applyProtection="1">
      <alignment vertical="top"/>
    </xf>
    <xf numFmtId="167" fontId="4" fillId="19" borderId="27" xfId="0" applyFont="1" applyFill="1" applyBorder="1" applyAlignment="1" applyProtection="1">
      <alignment horizontal="right" vertical="top"/>
    </xf>
    <xf numFmtId="1" fontId="3" fillId="19" borderId="10" xfId="72" applyNumberFormat="1" applyFont="1" applyFill="1" applyBorder="1" applyAlignment="1" applyProtection="1">
      <alignment horizontal="justify" vertical="top" wrapText="1"/>
    </xf>
    <xf numFmtId="170" fontId="3" fillId="19" borderId="10" xfId="72" applyNumberFormat="1" applyFont="1" applyFill="1" applyBorder="1" applyAlignment="1" applyProtection="1">
      <alignment horizontal="center" vertical="top"/>
    </xf>
    <xf numFmtId="2" fontId="27" fillId="20" borderId="33" xfId="52" applyNumberFormat="1" applyFont="1" applyFill="1" applyBorder="1" applyAlignment="1" applyProtection="1">
      <alignment horizontal="right" vertical="top" wrapText="1"/>
    </xf>
    <xf numFmtId="167" fontId="4" fillId="20" borderId="18" xfId="0" applyFont="1" applyFill="1" applyBorder="1" applyAlignment="1" applyProtection="1">
      <alignment horizontal="right" vertical="top"/>
    </xf>
    <xf numFmtId="170" fontId="37" fillId="20" borderId="18" xfId="0" applyNumberFormat="1" applyFont="1" applyFill="1" applyBorder="1" applyAlignment="1" applyProtection="1">
      <alignment horizontal="center" vertical="top"/>
    </xf>
    <xf numFmtId="0" fontId="37" fillId="20" borderId="18" xfId="0" applyNumberFormat="1" applyFont="1" applyFill="1" applyBorder="1" applyAlignment="1" applyProtection="1">
      <alignment horizontal="center" vertical="top"/>
    </xf>
    <xf numFmtId="170" fontId="4" fillId="20" borderId="34" xfId="0" applyNumberFormat="1" applyFont="1" applyFill="1" applyBorder="1" applyAlignment="1" applyProtection="1">
      <alignment horizontal="right" vertical="top"/>
    </xf>
    <xf numFmtId="167" fontId="33" fillId="19" borderId="10" xfId="0" applyFont="1" applyFill="1" applyBorder="1" applyAlignment="1" applyProtection="1">
      <alignment horizontal="left" vertical="top"/>
    </xf>
    <xf numFmtId="167" fontId="4" fillId="19" borderId="27" xfId="0" applyFont="1" applyFill="1" applyBorder="1" applyAlignment="1" applyProtection="1">
      <alignment horizontal="center" vertical="top"/>
    </xf>
    <xf numFmtId="167" fontId="3" fillId="19" borderId="28" xfId="0" applyFont="1" applyFill="1" applyBorder="1" applyAlignment="1" applyProtection="1">
      <alignment horizontal="center" vertical="top"/>
    </xf>
    <xf numFmtId="1" fontId="33" fillId="19" borderId="27" xfId="0" applyNumberFormat="1" applyFont="1" applyFill="1" applyBorder="1" applyAlignment="1" applyProtection="1">
      <alignment vertical="top"/>
    </xf>
    <xf numFmtId="167" fontId="31" fillId="19" borderId="10" xfId="0" applyFont="1" applyFill="1" applyBorder="1" applyAlignment="1" applyProtection="1">
      <alignment horizontal="center" vertical="top"/>
    </xf>
    <xf numFmtId="167" fontId="31" fillId="19" borderId="28" xfId="0" applyFont="1" applyFill="1" applyBorder="1" applyAlignment="1" applyProtection="1">
      <alignment horizontal="center" vertical="top"/>
    </xf>
    <xf numFmtId="168" fontId="31" fillId="19" borderId="27" xfId="0" applyNumberFormat="1" applyFont="1" applyFill="1" applyBorder="1" applyAlignment="1" applyProtection="1">
      <alignment horizontal="right" vertical="top"/>
    </xf>
    <xf numFmtId="1" fontId="3" fillId="19" borderId="10" xfId="72" applyNumberFormat="1" applyFont="1" applyFill="1" applyBorder="1" applyAlignment="1" applyProtection="1">
      <alignment horizontal="left" vertical="top"/>
    </xf>
    <xf numFmtId="167" fontId="31" fillId="19" borderId="27" xfId="0" applyFont="1" applyFill="1" applyBorder="1" applyAlignment="1" applyProtection="1">
      <alignment vertical="top"/>
    </xf>
    <xf numFmtId="4" fontId="31" fillId="19" borderId="10" xfId="0" applyNumberFormat="1" applyFont="1" applyFill="1" applyBorder="1" applyAlignment="1" applyProtection="1">
      <alignment vertical="top"/>
    </xf>
    <xf numFmtId="1" fontId="33" fillId="19" borderId="27" xfId="0" applyNumberFormat="1" applyFont="1" applyFill="1" applyBorder="1" applyAlignment="1" applyProtection="1">
      <alignment horizontal="right" vertical="top"/>
    </xf>
    <xf numFmtId="167" fontId="33" fillId="19" borderId="10" xfId="0" applyFont="1" applyFill="1" applyBorder="1" applyAlignment="1" applyProtection="1">
      <alignment vertical="top"/>
    </xf>
    <xf numFmtId="0" fontId="3" fillId="19" borderId="10" xfId="58" applyFont="1" applyFill="1" applyBorder="1" applyAlignment="1" applyProtection="1">
      <alignment vertical="top"/>
    </xf>
    <xf numFmtId="170" fontId="3" fillId="19" borderId="10" xfId="0" applyNumberFormat="1" applyFont="1" applyFill="1" applyBorder="1" applyAlignment="1" applyProtection="1">
      <alignment vertical="top"/>
    </xf>
    <xf numFmtId="170" fontId="3" fillId="19" borderId="10" xfId="0" applyNumberFormat="1" applyFont="1" applyFill="1" applyBorder="1" applyAlignment="1" applyProtection="1">
      <alignment horizontal="center" vertical="top"/>
    </xf>
    <xf numFmtId="167" fontId="31" fillId="19" borderId="10" xfId="0" applyFont="1" applyFill="1" applyBorder="1" applyAlignment="1" applyProtection="1">
      <alignment vertical="top"/>
    </xf>
    <xf numFmtId="167" fontId="31" fillId="19" borderId="27" xfId="0" applyFont="1" applyFill="1" applyBorder="1" applyAlignment="1" applyProtection="1">
      <alignment horizontal="center" vertical="top"/>
    </xf>
    <xf numFmtId="167" fontId="33" fillId="19" borderId="27" xfId="0" applyFont="1" applyFill="1" applyBorder="1" applyAlignment="1" applyProtection="1">
      <alignment horizontal="right" vertical="top"/>
    </xf>
    <xf numFmtId="167" fontId="4" fillId="19" borderId="10" xfId="0" applyFont="1" applyFill="1" applyBorder="1" applyAlignment="1" applyProtection="1">
      <alignment horizontal="left" vertical="top" wrapText="1"/>
    </xf>
    <xf numFmtId="167" fontId="3" fillId="19" borderId="10" xfId="0" applyFont="1" applyFill="1" applyBorder="1" applyAlignment="1" applyProtection="1">
      <alignment horizontal="left" vertical="top"/>
    </xf>
    <xf numFmtId="2" fontId="31" fillId="19" borderId="27" xfId="0" applyNumberFormat="1" applyFont="1" applyFill="1" applyBorder="1" applyAlignment="1" applyProtection="1">
      <alignment horizontal="right" vertical="top"/>
    </xf>
    <xf numFmtId="167" fontId="3" fillId="19" borderId="27" xfId="0" applyFont="1" applyFill="1" applyBorder="1" applyAlignment="1" applyProtection="1">
      <alignment vertical="top"/>
    </xf>
    <xf numFmtId="167" fontId="3" fillId="19" borderId="28" xfId="0" applyFont="1" applyFill="1" applyBorder="1" applyAlignment="1" applyProtection="1">
      <alignment vertical="top"/>
    </xf>
    <xf numFmtId="4" fontId="29" fillId="19" borderId="0" xfId="0" applyNumberFormat="1" applyFont="1" applyFill="1" applyBorder="1" applyAlignment="1" applyProtection="1">
      <alignment vertical="top"/>
    </xf>
    <xf numFmtId="167" fontId="29" fillId="19" borderId="9" xfId="0" applyFont="1" applyFill="1" applyBorder="1" applyAlignment="1" applyProtection="1">
      <alignment vertical="top"/>
    </xf>
    <xf numFmtId="167" fontId="29" fillId="19" borderId="0" xfId="0" applyFont="1" applyFill="1" applyBorder="1" applyAlignment="1" applyProtection="1">
      <alignment vertical="top"/>
    </xf>
    <xf numFmtId="4" fontId="3" fillId="19" borderId="0" xfId="0" applyNumberFormat="1" applyFont="1" applyFill="1" applyAlignment="1" applyProtection="1">
      <alignment vertical="top" wrapText="1"/>
    </xf>
    <xf numFmtId="4" fontId="3" fillId="19" borderId="9" xfId="0" applyNumberFormat="1" applyFont="1" applyFill="1" applyBorder="1" applyAlignment="1" applyProtection="1">
      <alignment vertical="top" wrapText="1"/>
    </xf>
    <xf numFmtId="167" fontId="3" fillId="19" borderId="0" xfId="0" applyFont="1" applyFill="1" applyBorder="1" applyAlignment="1" applyProtection="1">
      <alignment vertical="top" wrapText="1"/>
    </xf>
    <xf numFmtId="167" fontId="3" fillId="19" borderId="0" xfId="0" applyFont="1" applyFill="1" applyAlignment="1" applyProtection="1">
      <alignment vertical="top" wrapText="1"/>
    </xf>
    <xf numFmtId="4" fontId="3" fillId="24" borderId="0" xfId="0" applyNumberFormat="1" applyFont="1" applyFill="1" applyAlignment="1" applyProtection="1">
      <alignment vertical="top" wrapText="1"/>
    </xf>
    <xf numFmtId="4" fontId="3" fillId="18" borderId="0" xfId="0" applyNumberFormat="1" applyFont="1" applyFill="1" applyBorder="1" applyAlignment="1" applyProtection="1">
      <alignment vertical="top"/>
    </xf>
    <xf numFmtId="4" fontId="3" fillId="18" borderId="9" xfId="0" applyNumberFormat="1" applyFont="1" applyFill="1" applyBorder="1" applyAlignment="1" applyProtection="1">
      <alignment vertical="top" wrapText="1"/>
    </xf>
    <xf numFmtId="167" fontId="3" fillId="18" borderId="0" xfId="0" applyFont="1" applyFill="1" applyBorder="1" applyAlignment="1" applyProtection="1">
      <alignment vertical="top" wrapText="1"/>
    </xf>
    <xf numFmtId="167" fontId="3" fillId="18" borderId="0" xfId="0" applyFont="1" applyFill="1" applyAlignment="1" applyProtection="1">
      <alignment vertical="top" wrapText="1"/>
    </xf>
    <xf numFmtId="170" fontId="4" fillId="19" borderId="10" xfId="0" applyNumberFormat="1" applyFont="1" applyFill="1" applyBorder="1" applyAlignment="1" applyProtection="1">
      <alignment horizontal="center" vertical="top"/>
    </xf>
    <xf numFmtId="167" fontId="3" fillId="19" borderId="10" xfId="0" quotePrefix="1" applyFont="1" applyFill="1" applyBorder="1" applyAlignment="1" applyProtection="1">
      <alignment horizontal="left" vertical="top" wrapText="1"/>
    </xf>
    <xf numFmtId="4" fontId="3" fillId="19" borderId="0" xfId="52" applyNumberFormat="1" applyFont="1" applyFill="1" applyBorder="1" applyAlignment="1" applyProtection="1">
      <alignment horizontal="right" vertical="top" wrapText="1"/>
    </xf>
    <xf numFmtId="167" fontId="31" fillId="19" borderId="27" xfId="0" applyFont="1" applyFill="1" applyBorder="1" applyAlignment="1" applyProtection="1">
      <alignment horizontal="right" vertical="top"/>
    </xf>
    <xf numFmtId="0" fontId="4" fillId="0" borderId="10" xfId="124" applyFont="1" applyBorder="1" applyAlignment="1" applyProtection="1">
      <alignment horizontal="left" vertical="top" wrapText="1"/>
    </xf>
    <xf numFmtId="170" fontId="3" fillId="0" borderId="10" xfId="125" applyNumberFormat="1" applyFont="1" applyFill="1" applyBorder="1" applyAlignment="1" applyProtection="1">
      <alignment vertical="top"/>
    </xf>
    <xf numFmtId="0" fontId="3" fillId="0" borderId="10" xfId="121" applyFont="1" applyBorder="1" applyAlignment="1" applyProtection="1">
      <alignment horizontal="center" vertical="top"/>
    </xf>
    <xf numFmtId="167" fontId="32" fillId="19" borderId="10" xfId="0" applyFont="1" applyFill="1" applyBorder="1" applyAlignment="1" applyProtection="1">
      <alignment vertical="top"/>
    </xf>
    <xf numFmtId="168" fontId="3" fillId="19" borderId="27" xfId="0" applyNumberFormat="1" applyFont="1" applyFill="1" applyBorder="1" applyAlignment="1" applyProtection="1">
      <alignment vertical="top"/>
    </xf>
    <xf numFmtId="4" fontId="3" fillId="19" borderId="28" xfId="0" applyNumberFormat="1" applyFont="1" applyFill="1" applyBorder="1" applyAlignment="1" applyProtection="1">
      <alignment horizontal="right" vertical="top" wrapText="1"/>
    </xf>
    <xf numFmtId="4" fontId="3" fillId="19" borderId="27" xfId="81" applyNumberFormat="1" applyFont="1" applyFill="1" applyBorder="1" applyAlignment="1" applyProtection="1">
      <alignment vertical="top" wrapText="1"/>
    </xf>
    <xf numFmtId="39" fontId="3" fillId="19" borderId="13" xfId="0" applyNumberFormat="1" applyFont="1" applyFill="1" applyBorder="1" applyAlignment="1" applyProtection="1">
      <alignment horizontal="right" vertical="top" wrapText="1"/>
    </xf>
    <xf numFmtId="0" fontId="3" fillId="19" borderId="10" xfId="0" applyNumberFormat="1" applyFont="1" applyFill="1" applyBorder="1" applyAlignment="1" applyProtection="1">
      <alignment horizontal="left" vertical="top" wrapText="1"/>
    </xf>
    <xf numFmtId="2" fontId="3" fillId="19" borderId="0" xfId="44" applyNumberFormat="1" applyFont="1" applyFill="1" applyBorder="1" applyAlignment="1" applyProtection="1">
      <alignment horizontal="right" vertical="top"/>
    </xf>
    <xf numFmtId="2" fontId="3" fillId="19" borderId="10" xfId="0" applyNumberFormat="1" applyFont="1" applyFill="1" applyBorder="1" applyAlignment="1" applyProtection="1">
      <alignment vertical="top"/>
    </xf>
    <xf numFmtId="1" fontId="4" fillId="19" borderId="27" xfId="0" applyNumberFormat="1" applyFont="1" applyFill="1" applyBorder="1" applyAlignment="1" applyProtection="1">
      <alignment horizontal="right" vertical="top"/>
    </xf>
    <xf numFmtId="4" fontId="3" fillId="19" borderId="28" xfId="0" applyNumberFormat="1" applyFont="1" applyFill="1" applyBorder="1" applyAlignment="1" applyProtection="1">
      <alignment horizontal="right" vertical="top"/>
    </xf>
    <xf numFmtId="4" fontId="3" fillId="19" borderId="0" xfId="0" applyNumberFormat="1" applyFont="1" applyFill="1" applyBorder="1" applyAlignment="1" applyProtection="1">
      <alignment horizontal="right" vertical="top"/>
    </xf>
    <xf numFmtId="0" fontId="3" fillId="19" borderId="10" xfId="0" applyNumberFormat="1" applyFont="1" applyFill="1" applyBorder="1" applyAlignment="1" applyProtection="1">
      <alignment horizontal="justify" vertical="top" wrapText="1"/>
    </xf>
    <xf numFmtId="4" fontId="3" fillId="0" borderId="0" xfId="0" applyNumberFormat="1" applyFont="1" applyFill="1" applyAlignment="1" applyProtection="1">
      <alignment vertical="top" wrapText="1"/>
    </xf>
    <xf numFmtId="4" fontId="3" fillId="0" borderId="0" xfId="0" applyNumberFormat="1" applyFont="1" applyFill="1" applyBorder="1" applyAlignment="1" applyProtection="1">
      <alignment vertical="top"/>
    </xf>
    <xf numFmtId="4" fontId="3" fillId="0" borderId="9" xfId="0" applyNumberFormat="1" applyFont="1" applyFill="1" applyBorder="1" applyAlignment="1" applyProtection="1">
      <alignment vertical="top" wrapText="1"/>
    </xf>
    <xf numFmtId="167" fontId="3" fillId="0" borderId="0" xfId="0" applyFont="1" applyFill="1" applyBorder="1" applyAlignment="1" applyProtection="1">
      <alignment vertical="top" wrapText="1"/>
    </xf>
    <xf numFmtId="167" fontId="3" fillId="0" borderId="0" xfId="0" applyFont="1" applyFill="1" applyAlignment="1" applyProtection="1">
      <alignment vertical="top" wrapText="1"/>
    </xf>
    <xf numFmtId="2" fontId="3" fillId="19" borderId="27" xfId="0" applyNumberFormat="1" applyFont="1" applyFill="1" applyBorder="1" applyAlignment="1" applyProtection="1">
      <alignment horizontal="right" vertical="top"/>
    </xf>
    <xf numFmtId="4" fontId="31" fillId="19" borderId="10" xfId="72" applyNumberFormat="1" applyFont="1" applyFill="1" applyBorder="1" applyAlignment="1" applyProtection="1">
      <alignment horizontal="right" vertical="top" wrapText="1"/>
    </xf>
    <xf numFmtId="39" fontId="31" fillId="19" borderId="10" xfId="72" applyNumberFormat="1" applyFont="1" applyFill="1" applyBorder="1" applyAlignment="1" applyProtection="1">
      <alignment horizontal="center" vertical="top"/>
    </xf>
    <xf numFmtId="170" fontId="31" fillId="19" borderId="28" xfId="58" applyNumberFormat="1" applyFont="1" applyFill="1" applyBorder="1" applyAlignment="1" applyProtection="1">
      <alignment vertical="top" wrapText="1"/>
    </xf>
    <xf numFmtId="4" fontId="3" fillId="0" borderId="10" xfId="52" applyNumberFormat="1" applyFont="1" applyFill="1" applyBorder="1" applyAlignment="1" applyProtection="1">
      <alignment horizontal="right" vertical="top" wrapText="1"/>
    </xf>
    <xf numFmtId="4" fontId="3" fillId="0" borderId="10" xfId="0" applyNumberFormat="1" applyFont="1" applyFill="1" applyBorder="1" applyAlignment="1" applyProtection="1">
      <alignment horizontal="center" vertical="top"/>
    </xf>
    <xf numFmtId="4" fontId="3" fillId="0" borderId="28" xfId="0" applyNumberFormat="1" applyFont="1" applyFill="1" applyBorder="1" applyAlignment="1" applyProtection="1">
      <alignment horizontal="right" vertical="top"/>
    </xf>
    <xf numFmtId="179" fontId="31" fillId="0" borderId="27" xfId="115" applyNumberFormat="1" applyFont="1" applyFill="1" applyBorder="1" applyAlignment="1" applyProtection="1">
      <alignment horizontal="right" vertical="top" wrapText="1"/>
    </xf>
    <xf numFmtId="0" fontId="31" fillId="19" borderId="10" xfId="86" applyFont="1" applyFill="1" applyBorder="1" applyAlignment="1" applyProtection="1">
      <alignment horizontal="justify" vertical="top" wrapText="1"/>
    </xf>
    <xf numFmtId="0" fontId="31" fillId="19" borderId="10" xfId="86" applyFont="1" applyFill="1" applyBorder="1" applyAlignment="1" applyProtection="1">
      <alignment vertical="top" wrapText="1"/>
    </xf>
    <xf numFmtId="170" fontId="31" fillId="19" borderId="10" xfId="81" applyNumberFormat="1" applyFont="1" applyFill="1" applyBorder="1" applyAlignment="1" applyProtection="1">
      <alignment horizontal="center" vertical="top" wrapText="1"/>
    </xf>
    <xf numFmtId="4" fontId="31" fillId="0" borderId="27" xfId="115" applyNumberFormat="1" applyFont="1" applyFill="1" applyBorder="1" applyAlignment="1" applyProtection="1">
      <alignment horizontal="right" vertical="top" wrapText="1"/>
    </xf>
    <xf numFmtId="49" fontId="3" fillId="19" borderId="10" xfId="0" applyNumberFormat="1" applyFont="1" applyFill="1" applyBorder="1" applyAlignment="1" applyProtection="1">
      <alignment vertical="top" wrapText="1"/>
    </xf>
    <xf numFmtId="2" fontId="3" fillId="19" borderId="10" xfId="44" applyNumberFormat="1" applyFont="1" applyFill="1" applyBorder="1" applyAlignment="1" applyProtection="1">
      <alignment horizontal="right" vertical="top"/>
    </xf>
    <xf numFmtId="170" fontId="3" fillId="19" borderId="10" xfId="0" applyNumberFormat="1" applyFont="1" applyFill="1" applyBorder="1" applyAlignment="1" applyProtection="1">
      <alignment horizontal="center" vertical="top" wrapText="1"/>
    </xf>
    <xf numFmtId="1" fontId="4" fillId="0" borderId="27" xfId="94" applyNumberFormat="1" applyFont="1" applyFill="1" applyBorder="1" applyAlignment="1" applyProtection="1">
      <alignment horizontal="right" vertical="top"/>
    </xf>
    <xf numFmtId="0" fontId="4" fillId="0" borderId="10" xfId="0" applyNumberFormat="1" applyFont="1" applyFill="1" applyBorder="1" applyAlignment="1" applyProtection="1">
      <alignment horizontal="center" vertical="top"/>
    </xf>
    <xf numFmtId="170" fontId="37" fillId="0" borderId="10" xfId="0" applyNumberFormat="1" applyFont="1" applyFill="1" applyBorder="1" applyAlignment="1" applyProtection="1">
      <alignment horizontal="center" vertical="top"/>
    </xf>
    <xf numFmtId="0" fontId="37" fillId="0" borderId="10" xfId="0" applyNumberFormat="1" applyFont="1" applyFill="1" applyBorder="1" applyAlignment="1" applyProtection="1">
      <alignment horizontal="center" vertical="top"/>
    </xf>
    <xf numFmtId="170" fontId="4" fillId="0" borderId="28" xfId="0" applyNumberFormat="1" applyFont="1" applyFill="1" applyBorder="1" applyAlignment="1" applyProtection="1">
      <alignment horizontal="right" vertical="top"/>
    </xf>
    <xf numFmtId="3" fontId="33" fillId="19" borderId="27" xfId="72" applyNumberFormat="1" applyFont="1" applyFill="1" applyBorder="1" applyAlignment="1" applyProtection="1">
      <alignment horizontal="right" vertical="top" wrapText="1"/>
    </xf>
    <xf numFmtId="49" fontId="33" fillId="19" borderId="10" xfId="72" applyNumberFormat="1" applyFont="1" applyFill="1" applyBorder="1" applyAlignment="1" applyProtection="1">
      <alignment horizontal="left" vertical="top" wrapText="1"/>
    </xf>
    <xf numFmtId="39" fontId="31" fillId="19" borderId="10" xfId="72" applyNumberFormat="1" applyFont="1" applyFill="1" applyBorder="1" applyAlignment="1" applyProtection="1">
      <alignment vertical="top"/>
    </xf>
    <xf numFmtId="180" fontId="31" fillId="19" borderId="27" xfId="115" applyNumberFormat="1" applyFont="1" applyFill="1" applyBorder="1" applyAlignment="1" applyProtection="1">
      <alignment horizontal="right" vertical="top" wrapText="1"/>
    </xf>
    <xf numFmtId="4" fontId="3" fillId="20" borderId="0" xfId="0" applyNumberFormat="1" applyFont="1" applyFill="1" applyAlignment="1" applyProtection="1">
      <alignment vertical="top" wrapText="1"/>
    </xf>
    <xf numFmtId="4" fontId="3" fillId="20" borderId="0" xfId="0" applyNumberFormat="1" applyFont="1" applyFill="1" applyBorder="1" applyAlignment="1" applyProtection="1">
      <alignment vertical="top"/>
    </xf>
    <xf numFmtId="4" fontId="3" fillId="20" borderId="0" xfId="0" applyNumberFormat="1" applyFont="1" applyFill="1" applyBorder="1" applyAlignment="1" applyProtection="1">
      <alignment vertical="top" wrapText="1"/>
    </xf>
    <xf numFmtId="167" fontId="3" fillId="20" borderId="0" xfId="0" applyFont="1" applyFill="1" applyBorder="1" applyAlignment="1" applyProtection="1">
      <alignment vertical="top" wrapText="1"/>
    </xf>
    <xf numFmtId="167" fontId="3" fillId="20" borderId="0" xfId="0" applyFont="1" applyFill="1" applyAlignment="1" applyProtection="1">
      <alignment vertical="top" wrapText="1"/>
    </xf>
    <xf numFmtId="4" fontId="3" fillId="19" borderId="0" xfId="0" applyNumberFormat="1" applyFont="1" applyFill="1" applyBorder="1" applyAlignment="1" applyProtection="1">
      <alignment vertical="top" wrapText="1"/>
    </xf>
    <xf numFmtId="4" fontId="31" fillId="19" borderId="27" xfId="115" applyNumberFormat="1" applyFont="1" applyFill="1" applyBorder="1" applyAlignment="1" applyProtection="1">
      <alignment horizontal="right" vertical="top" wrapText="1"/>
    </xf>
    <xf numFmtId="2" fontId="31" fillId="19" borderId="10" xfId="86" applyNumberFormat="1" applyFont="1" applyFill="1" applyBorder="1" applyAlignment="1" applyProtection="1">
      <alignment vertical="top"/>
    </xf>
    <xf numFmtId="167" fontId="31" fillId="19" borderId="10" xfId="86" applyNumberFormat="1" applyFont="1" applyFill="1" applyBorder="1" applyAlignment="1" applyProtection="1">
      <alignment horizontal="center" vertical="top"/>
    </xf>
    <xf numFmtId="2" fontId="27" fillId="19" borderId="27" xfId="52" applyNumberFormat="1" applyFont="1" applyFill="1" applyBorder="1" applyAlignment="1" applyProtection="1">
      <alignment horizontal="right" vertical="top" wrapText="1"/>
    </xf>
    <xf numFmtId="0" fontId="4" fillId="19" borderId="10" xfId="0" applyNumberFormat="1" applyFont="1" applyFill="1" applyBorder="1" applyAlignment="1" applyProtection="1">
      <alignment horizontal="center" vertical="top"/>
    </xf>
    <xf numFmtId="170" fontId="37" fillId="19" borderId="10" xfId="0" applyNumberFormat="1" applyFont="1" applyFill="1" applyBorder="1" applyAlignment="1" applyProtection="1">
      <alignment horizontal="center" vertical="top"/>
    </xf>
    <xf numFmtId="0" fontId="37" fillId="19" borderId="10" xfId="0" applyNumberFormat="1" applyFont="1" applyFill="1" applyBorder="1" applyAlignment="1" applyProtection="1">
      <alignment horizontal="center" vertical="top"/>
    </xf>
    <xf numFmtId="170" fontId="4" fillId="19" borderId="28" xfId="0" applyNumberFormat="1" applyFont="1" applyFill="1" applyBorder="1" applyAlignment="1" applyProtection="1">
      <alignment horizontal="right" vertical="top"/>
    </xf>
    <xf numFmtId="2" fontId="26" fillId="19" borderId="27" xfId="52" applyNumberFormat="1" applyFont="1" applyFill="1" applyBorder="1" applyAlignment="1" applyProtection="1">
      <alignment horizontal="center" vertical="top" wrapText="1"/>
    </xf>
    <xf numFmtId="0" fontId="4" fillId="19" borderId="10" xfId="0" applyNumberFormat="1" applyFont="1" applyFill="1" applyBorder="1" applyAlignment="1" applyProtection="1">
      <alignment horizontal="left" vertical="top" wrapText="1"/>
    </xf>
    <xf numFmtId="2" fontId="26" fillId="19" borderId="27" xfId="52" applyNumberFormat="1" applyFont="1" applyFill="1" applyBorder="1" applyAlignment="1" applyProtection="1">
      <alignment horizontal="right" vertical="top" wrapText="1"/>
    </xf>
    <xf numFmtId="167" fontId="4" fillId="19" borderId="35" xfId="0" applyFont="1" applyFill="1" applyBorder="1" applyAlignment="1" applyProtection="1">
      <alignment horizontal="right" vertical="top" wrapText="1"/>
    </xf>
    <xf numFmtId="167" fontId="4" fillId="19" borderId="16" xfId="0" applyFont="1" applyFill="1" applyBorder="1" applyAlignment="1" applyProtection="1">
      <alignment horizontal="left" vertical="top" wrapText="1"/>
    </xf>
    <xf numFmtId="4" fontId="4" fillId="19" borderId="15" xfId="0" applyNumberFormat="1" applyFont="1" applyFill="1" applyBorder="1" applyAlignment="1" applyProtection="1">
      <alignment vertical="top"/>
    </xf>
    <xf numFmtId="4" fontId="4" fillId="19" borderId="15" xfId="0" applyNumberFormat="1" applyFont="1" applyFill="1" applyBorder="1" applyAlignment="1" applyProtection="1">
      <alignment horizontal="center" vertical="top"/>
    </xf>
    <xf numFmtId="170" fontId="4" fillId="19" borderId="36" xfId="59" applyNumberFormat="1" applyFont="1" applyFill="1" applyBorder="1" applyAlignment="1" applyProtection="1">
      <alignment vertical="top"/>
    </xf>
    <xf numFmtId="167" fontId="3" fillId="19" borderId="35" xfId="0" applyFont="1" applyFill="1" applyBorder="1" applyAlignment="1" applyProtection="1">
      <alignment horizontal="right" vertical="top" wrapText="1"/>
    </xf>
    <xf numFmtId="4" fontId="3" fillId="19" borderId="15" xfId="0" applyNumberFormat="1" applyFont="1" applyFill="1" applyBorder="1" applyAlignment="1" applyProtection="1">
      <alignment vertical="top"/>
    </xf>
    <xf numFmtId="4" fontId="3" fillId="19" borderId="15" xfId="0" applyNumberFormat="1" applyFont="1" applyFill="1" applyBorder="1" applyAlignment="1" applyProtection="1">
      <alignment horizontal="center" vertical="top"/>
    </xf>
    <xf numFmtId="170" fontId="3" fillId="19" borderId="36" xfId="59" applyNumberFormat="1" applyFont="1" applyFill="1" applyBorder="1" applyAlignment="1" applyProtection="1">
      <alignment vertical="top"/>
    </xf>
    <xf numFmtId="4" fontId="27" fillId="19" borderId="15" xfId="0" applyNumberFormat="1" applyFont="1" applyFill="1" applyBorder="1" applyAlignment="1" applyProtection="1">
      <alignment horizontal="center" vertical="top"/>
    </xf>
    <xf numFmtId="167" fontId="4" fillId="19" borderId="16" xfId="0" applyFont="1" applyFill="1" applyBorder="1" applyAlignment="1" applyProtection="1">
      <alignment horizontal="left" vertical="top"/>
    </xf>
    <xf numFmtId="4" fontId="3" fillId="19" borderId="15" xfId="0" applyNumberFormat="1" applyFont="1" applyFill="1" applyBorder="1" applyAlignment="1" applyProtection="1">
      <alignment horizontal="center" vertical="top" wrapText="1"/>
    </xf>
    <xf numFmtId="167" fontId="3" fillId="19" borderId="35" xfId="0" applyFont="1" applyFill="1" applyBorder="1" applyAlignment="1" applyProtection="1">
      <alignment horizontal="right" vertical="top"/>
    </xf>
    <xf numFmtId="4" fontId="3" fillId="19" borderId="15" xfId="42" applyNumberFormat="1" applyFont="1" applyFill="1" applyBorder="1" applyAlignment="1" applyProtection="1">
      <alignment horizontal="right" vertical="top" wrapText="1"/>
    </xf>
    <xf numFmtId="167" fontId="3" fillId="19" borderId="16" xfId="103" applyNumberFormat="1" applyFont="1" applyFill="1" applyBorder="1" applyAlignment="1" applyProtection="1">
      <alignment horizontal="left" vertical="top" wrapText="1"/>
    </xf>
    <xf numFmtId="4" fontId="4" fillId="19" borderId="15" xfId="42" applyNumberFormat="1" applyFont="1" applyFill="1" applyBorder="1" applyAlignment="1" applyProtection="1">
      <alignment horizontal="right" vertical="top" wrapText="1"/>
    </xf>
    <xf numFmtId="4" fontId="26" fillId="19" borderId="15" xfId="0" applyNumberFormat="1" applyFont="1" applyFill="1" applyBorder="1" applyAlignment="1" applyProtection="1">
      <alignment horizontal="center" vertical="top"/>
    </xf>
    <xf numFmtId="43" fontId="3" fillId="19" borderId="15" xfId="88" applyFont="1" applyFill="1" applyBorder="1" applyAlignment="1" applyProtection="1">
      <alignment horizontal="center" vertical="top" wrapText="1"/>
    </xf>
    <xf numFmtId="167" fontId="3" fillId="19" borderId="16" xfId="0" applyFont="1" applyFill="1" applyBorder="1" applyAlignment="1" applyProtection="1">
      <alignment horizontal="justify" vertical="top"/>
    </xf>
    <xf numFmtId="4" fontId="3" fillId="19" borderId="15" xfId="42" applyNumberFormat="1" applyFont="1" applyFill="1" applyBorder="1" applyAlignment="1" applyProtection="1">
      <alignment vertical="top"/>
    </xf>
    <xf numFmtId="167" fontId="4" fillId="19" borderId="35" xfId="0" applyFont="1" applyFill="1" applyBorder="1" applyAlignment="1" applyProtection="1">
      <alignment horizontal="right" vertical="top"/>
    </xf>
    <xf numFmtId="167" fontId="4" fillId="19" borderId="10" xfId="0" applyFont="1" applyFill="1" applyBorder="1" applyAlignment="1" applyProtection="1">
      <alignment horizontal="right" vertical="top"/>
    </xf>
    <xf numFmtId="4" fontId="4" fillId="19" borderId="15" xfId="42" applyNumberFormat="1" applyFont="1" applyFill="1" applyBorder="1" applyAlignment="1" applyProtection="1">
      <alignment vertical="top"/>
    </xf>
    <xf numFmtId="167" fontId="4" fillId="19" borderId="0" xfId="0" applyFont="1" applyFill="1" applyAlignment="1" applyProtection="1">
      <alignment vertical="top"/>
    </xf>
    <xf numFmtId="4" fontId="4" fillId="19" borderId="0" xfId="0" applyNumberFormat="1" applyFont="1" applyFill="1" applyAlignment="1" applyProtection="1">
      <alignment vertical="top"/>
    </xf>
    <xf numFmtId="167" fontId="4" fillId="20" borderId="37" xfId="0" applyFont="1" applyFill="1" applyBorder="1" applyAlignment="1" applyProtection="1">
      <alignment horizontal="right" vertical="top"/>
    </xf>
    <xf numFmtId="167" fontId="4" fillId="20" borderId="20" xfId="0" applyFont="1" applyFill="1" applyBorder="1" applyAlignment="1" applyProtection="1">
      <alignment horizontal="center" vertical="top"/>
    </xf>
    <xf numFmtId="4" fontId="4" fillId="20" borderId="21" xfId="42" applyNumberFormat="1" applyFont="1" applyFill="1" applyBorder="1" applyAlignment="1" applyProtection="1">
      <alignment vertical="top"/>
    </xf>
    <xf numFmtId="4" fontId="4" fillId="20" borderId="19" xfId="0" applyNumberFormat="1" applyFont="1" applyFill="1" applyBorder="1" applyAlignment="1" applyProtection="1">
      <alignment horizontal="center" vertical="top"/>
    </xf>
    <xf numFmtId="170" fontId="4" fillId="20" borderId="38" xfId="59" applyNumberFormat="1" applyFont="1" applyFill="1" applyBorder="1" applyAlignment="1" applyProtection="1">
      <alignment vertical="top"/>
    </xf>
    <xf numFmtId="167" fontId="4" fillId="20" borderId="0" xfId="0" applyFont="1" applyFill="1" applyAlignment="1" applyProtection="1">
      <alignment vertical="top"/>
    </xf>
    <xf numFmtId="4" fontId="4" fillId="20" borderId="0" xfId="0" applyNumberFormat="1" applyFont="1" applyFill="1" applyAlignment="1" applyProtection="1">
      <alignment vertical="top"/>
    </xf>
    <xf numFmtId="167" fontId="4" fillId="19" borderId="39" xfId="0" applyFont="1" applyFill="1" applyBorder="1" applyAlignment="1" applyProtection="1">
      <alignment horizontal="right" vertical="top" wrapText="1"/>
    </xf>
    <xf numFmtId="4" fontId="4" fillId="19" borderId="17" xfId="0" applyNumberFormat="1" applyFont="1" applyFill="1" applyBorder="1" applyAlignment="1" applyProtection="1">
      <alignment vertical="top"/>
    </xf>
    <xf numFmtId="37" fontId="33" fillId="0" borderId="27" xfId="121" applyNumberFormat="1" applyFont="1" applyBorder="1" applyAlignment="1" applyProtection="1">
      <alignment horizontal="right" vertical="top" wrapText="1"/>
    </xf>
    <xf numFmtId="0" fontId="4" fillId="0" borderId="10" xfId="121" applyFont="1" applyBorder="1" applyAlignment="1" applyProtection="1">
      <alignment horizontal="left" vertical="top" wrapText="1"/>
    </xf>
    <xf numFmtId="4" fontId="3" fillId="0" borderId="10" xfId="121" applyNumberFormat="1" applyFont="1" applyFill="1" applyBorder="1" applyAlignment="1" applyProtection="1">
      <alignment vertical="top" wrapText="1"/>
    </xf>
    <xf numFmtId="4" fontId="3" fillId="0" borderId="10" xfId="121" applyNumberFormat="1" applyFont="1" applyBorder="1" applyAlignment="1" applyProtection="1">
      <alignment horizontal="center" vertical="top"/>
    </xf>
    <xf numFmtId="39" fontId="3" fillId="0" borderId="28" xfId="121" applyNumberFormat="1" applyFont="1" applyBorder="1" applyAlignment="1" applyProtection="1">
      <alignment horizontal="right" vertical="top" wrapText="1"/>
    </xf>
    <xf numFmtId="167" fontId="28" fillId="19" borderId="10" xfId="0" applyFont="1" applyFill="1" applyBorder="1" applyAlignment="1" applyProtection="1">
      <alignment vertical="top" wrapText="1"/>
    </xf>
    <xf numFmtId="37" fontId="4" fillId="0" borderId="27" xfId="121" applyNumberFormat="1" applyFont="1" applyBorder="1" applyAlignment="1" applyProtection="1">
      <alignment horizontal="right" vertical="top" wrapText="1"/>
    </xf>
    <xf numFmtId="0" fontId="4" fillId="0" borderId="10" xfId="121" applyFont="1" applyBorder="1" applyAlignment="1" applyProtection="1">
      <alignment vertical="top" wrapText="1"/>
    </xf>
    <xf numFmtId="4" fontId="3" fillId="0" borderId="10" xfId="121" applyNumberFormat="1" applyFont="1" applyBorder="1" applyAlignment="1" applyProtection="1">
      <alignment vertical="top" wrapText="1"/>
    </xf>
    <xf numFmtId="165" fontId="3" fillId="0" borderId="10" xfId="42" applyFont="1" applyFill="1" applyBorder="1" applyAlignment="1" applyProtection="1">
      <alignment horizontal="center" vertical="top" wrapText="1"/>
    </xf>
    <xf numFmtId="2" fontId="3" fillId="0" borderId="10" xfId="121" applyNumberFormat="1" applyFont="1" applyBorder="1" applyAlignment="1" applyProtection="1">
      <alignment vertical="top" wrapText="1"/>
    </xf>
    <xf numFmtId="167" fontId="4" fillId="20" borderId="20" xfId="0" applyFont="1" applyFill="1" applyBorder="1" applyAlignment="1" applyProtection="1">
      <alignment horizontal="right" vertical="top"/>
    </xf>
    <xf numFmtId="0" fontId="4" fillId="19" borderId="10" xfId="106" applyNumberFormat="1" applyFont="1" applyFill="1" applyBorder="1" applyAlignment="1" applyProtection="1">
      <alignment horizontal="left" vertical="top" wrapText="1"/>
    </xf>
    <xf numFmtId="168" fontId="33" fillId="19" borderId="27" xfId="0" applyNumberFormat="1" applyFont="1" applyFill="1" applyBorder="1" applyAlignment="1" applyProtection="1">
      <alignment horizontal="right" vertical="top"/>
    </xf>
    <xf numFmtId="1" fontId="31" fillId="19" borderId="27" xfId="0" applyNumberFormat="1" applyFont="1" applyFill="1" applyBorder="1" applyAlignment="1" applyProtection="1">
      <alignment horizontal="right" vertical="top"/>
    </xf>
    <xf numFmtId="167" fontId="3" fillId="21" borderId="40" xfId="0" applyFont="1" applyFill="1" applyBorder="1" applyAlignment="1" applyProtection="1">
      <alignment vertical="top"/>
    </xf>
    <xf numFmtId="167" fontId="33" fillId="21" borderId="22" xfId="0" applyFont="1" applyFill="1" applyBorder="1" applyAlignment="1" applyProtection="1">
      <alignment horizontal="center" vertical="top"/>
    </xf>
    <xf numFmtId="167" fontId="3" fillId="21" borderId="22" xfId="0" applyFont="1" applyFill="1" applyBorder="1" applyAlignment="1" applyProtection="1">
      <alignment vertical="top"/>
    </xf>
    <xf numFmtId="4" fontId="33" fillId="21" borderId="41" xfId="0" applyNumberFormat="1" applyFont="1" applyFill="1" applyBorder="1" applyAlignment="1" applyProtection="1">
      <alignment vertical="top"/>
    </xf>
    <xf numFmtId="167" fontId="3" fillId="20" borderId="0" xfId="0" applyFont="1" applyFill="1" applyAlignment="1" applyProtection="1">
      <alignment vertical="top"/>
    </xf>
    <xf numFmtId="4" fontId="3" fillId="20" borderId="0" xfId="0" applyNumberFormat="1" applyFont="1" applyFill="1" applyAlignment="1" applyProtection="1">
      <alignment vertical="top"/>
    </xf>
    <xf numFmtId="167" fontId="33" fillId="19" borderId="10" xfId="0" applyFont="1" applyFill="1" applyBorder="1" applyAlignment="1" applyProtection="1">
      <alignment vertical="top" wrapText="1"/>
    </xf>
    <xf numFmtId="167" fontId="4" fillId="0" borderId="27" xfId="0" applyFont="1" applyBorder="1" applyAlignment="1" applyProtection="1">
      <alignment vertical="top"/>
    </xf>
    <xf numFmtId="167" fontId="4" fillId="0" borderId="10" xfId="0" applyFont="1" applyBorder="1" applyAlignment="1" applyProtection="1">
      <alignment vertical="top" wrapText="1"/>
    </xf>
    <xf numFmtId="167" fontId="3" fillId="18" borderId="27" xfId="0" applyFont="1" applyFill="1" applyBorder="1" applyAlignment="1" applyProtection="1">
      <alignment horizontal="right" vertical="top" wrapText="1"/>
    </xf>
    <xf numFmtId="4" fontId="28" fillId="18" borderId="10" xfId="0" applyNumberFormat="1" applyFont="1" applyFill="1" applyBorder="1" applyAlignment="1" applyProtection="1">
      <alignment vertical="top"/>
    </xf>
    <xf numFmtId="4" fontId="28" fillId="18" borderId="10" xfId="0" applyNumberFormat="1" applyFont="1" applyFill="1" applyBorder="1" applyAlignment="1" applyProtection="1">
      <alignment vertical="top" wrapText="1"/>
    </xf>
    <xf numFmtId="167" fontId="28" fillId="0" borderId="10" xfId="0" applyFont="1" applyBorder="1" applyAlignment="1" applyProtection="1">
      <alignment horizontal="justify" vertical="top" wrapText="1"/>
    </xf>
    <xf numFmtId="167" fontId="4" fillId="0" borderId="10" xfId="0" applyFont="1" applyBorder="1" applyAlignment="1" applyProtection="1">
      <alignment vertical="top"/>
    </xf>
    <xf numFmtId="43" fontId="3" fillId="18" borderId="10" xfId="0" applyNumberFormat="1" applyFont="1" applyFill="1" applyBorder="1" applyAlignment="1" applyProtection="1">
      <alignment horizontal="center" vertical="top"/>
    </xf>
    <xf numFmtId="167" fontId="4" fillId="18" borderId="27" xfId="0" applyFont="1" applyFill="1" applyBorder="1" applyAlignment="1" applyProtection="1">
      <alignment horizontal="right" vertical="top" wrapText="1"/>
    </xf>
    <xf numFmtId="167" fontId="28" fillId="0" borderId="10" xfId="0" applyFont="1" applyBorder="1" applyAlignment="1" applyProtection="1">
      <alignment vertical="top" wrapText="1"/>
    </xf>
    <xf numFmtId="4" fontId="33" fillId="19" borderId="28" xfId="0" applyNumberFormat="1" applyFont="1" applyFill="1" applyBorder="1" applyAlignment="1" applyProtection="1">
      <alignment vertical="top"/>
    </xf>
    <xf numFmtId="167" fontId="4" fillId="19" borderId="10" xfId="0" applyFont="1" applyFill="1" applyBorder="1" applyAlignment="1" applyProtection="1">
      <alignment horizontal="center" vertical="top"/>
    </xf>
    <xf numFmtId="167" fontId="4" fillId="19" borderId="28" xfId="0" applyFont="1" applyFill="1" applyBorder="1" applyAlignment="1" applyProtection="1">
      <alignment horizontal="center" vertical="top"/>
    </xf>
    <xf numFmtId="167" fontId="4" fillId="0" borderId="0" xfId="0" applyFont="1" applyAlignment="1" applyProtection="1">
      <alignment vertical="top"/>
    </xf>
    <xf numFmtId="4" fontId="4" fillId="0" borderId="0" xfId="0" applyNumberFormat="1" applyFont="1" applyAlignment="1" applyProtection="1">
      <alignment vertical="top"/>
    </xf>
    <xf numFmtId="4" fontId="4" fillId="19" borderId="10" xfId="0" applyNumberFormat="1" applyFont="1" applyFill="1" applyBorder="1" applyAlignment="1" applyProtection="1">
      <alignment horizontal="left" vertical="top" wrapText="1"/>
    </xf>
    <xf numFmtId="4" fontId="3" fillId="19" borderId="10" xfId="0" applyNumberFormat="1" applyFont="1" applyFill="1" applyBorder="1" applyAlignment="1" applyProtection="1">
      <alignment horizontal="center" vertical="top" wrapText="1"/>
    </xf>
    <xf numFmtId="4" fontId="4" fillId="19" borderId="28" xfId="0" applyNumberFormat="1" applyFont="1" applyFill="1" applyBorder="1" applyAlignment="1" applyProtection="1">
      <alignment horizontal="right" vertical="top" wrapText="1"/>
    </xf>
    <xf numFmtId="4" fontId="3" fillId="19" borderId="10" xfId="0" applyNumberFormat="1" applyFont="1" applyFill="1" applyBorder="1" applyAlignment="1" applyProtection="1">
      <alignment horizontal="justify" vertical="top" wrapText="1"/>
    </xf>
    <xf numFmtId="4" fontId="3" fillId="19" borderId="10" xfId="50" applyNumberFormat="1" applyFont="1" applyFill="1" applyBorder="1" applyAlignment="1" applyProtection="1">
      <alignment horizontal="right" vertical="top" wrapText="1"/>
    </xf>
    <xf numFmtId="167" fontId="3" fillId="19" borderId="11" xfId="0" applyFont="1" applyFill="1" applyBorder="1" applyAlignment="1" applyProtection="1">
      <alignment horizontal="justify" vertical="top" wrapText="1"/>
    </xf>
    <xf numFmtId="43" fontId="3" fillId="19" borderId="0" xfId="88" applyFont="1" applyFill="1" applyBorder="1" applyAlignment="1" applyProtection="1">
      <alignment horizontal="center" vertical="top"/>
    </xf>
    <xf numFmtId="167" fontId="3" fillId="19" borderId="0" xfId="0" applyFont="1" applyFill="1" applyBorder="1" applyAlignment="1" applyProtection="1">
      <alignment horizontal="justify" vertical="top" wrapText="1"/>
    </xf>
    <xf numFmtId="167" fontId="26" fillId="19" borderId="10" xfId="0" applyNumberFormat="1" applyFont="1" applyFill="1" applyBorder="1" applyAlignment="1" applyProtection="1">
      <alignment horizontal="right" vertical="top" wrapText="1"/>
    </xf>
    <xf numFmtId="174" fontId="27" fillId="19" borderId="10" xfId="0" applyNumberFormat="1" applyFont="1" applyFill="1" applyBorder="1" applyAlignment="1" applyProtection="1">
      <alignment horizontal="right" vertical="top"/>
    </xf>
    <xf numFmtId="167" fontId="3" fillId="19" borderId="10" xfId="0" applyFont="1" applyFill="1" applyBorder="1" applyAlignment="1" applyProtection="1">
      <alignment horizontal="right" vertical="top"/>
    </xf>
    <xf numFmtId="171" fontId="27" fillId="19" borderId="10" xfId="0" applyNumberFormat="1" applyFont="1" applyFill="1" applyBorder="1" applyAlignment="1" applyProtection="1">
      <alignment horizontal="right" vertical="top"/>
    </xf>
    <xf numFmtId="167" fontId="3" fillId="19" borderId="10" xfId="0" applyFont="1" applyFill="1" applyBorder="1" applyAlignment="1" applyProtection="1">
      <alignment horizontal="right" vertical="top" wrapText="1"/>
    </xf>
    <xf numFmtId="167" fontId="33" fillId="21" borderId="22" xfId="0" applyFont="1" applyFill="1" applyBorder="1" applyAlignment="1" applyProtection="1">
      <alignment horizontal="right" vertical="top"/>
    </xf>
    <xf numFmtId="167" fontId="28" fillId="19" borderId="0" xfId="0" applyFont="1" applyFill="1" applyAlignment="1" applyProtection="1">
      <alignment vertical="top"/>
    </xf>
    <xf numFmtId="4" fontId="32" fillId="19" borderId="0" xfId="81" applyNumberFormat="1" applyFont="1" applyFill="1" applyBorder="1" applyAlignment="1" applyProtection="1">
      <alignment horizontal="left" vertical="top"/>
    </xf>
    <xf numFmtId="4" fontId="32" fillId="19" borderId="0" xfId="81" applyNumberFormat="1" applyFont="1" applyFill="1" applyBorder="1" applyAlignment="1" applyProtection="1">
      <alignment horizontal="left" vertical="top" wrapText="1"/>
    </xf>
    <xf numFmtId="4" fontId="3" fillId="19" borderId="0" xfId="81" applyNumberFormat="1" applyFont="1" applyFill="1" applyBorder="1" applyAlignment="1" applyProtection="1">
      <alignment horizontal="left" vertical="top"/>
    </xf>
    <xf numFmtId="4" fontId="3" fillId="19" borderId="0" xfId="81" applyNumberFormat="1" applyFont="1" applyFill="1" applyBorder="1" applyAlignment="1" applyProtection="1">
      <alignment vertical="top"/>
    </xf>
    <xf numFmtId="4" fontId="3" fillId="19" borderId="0" xfId="82" applyNumberFormat="1" applyFont="1" applyFill="1" applyBorder="1" applyAlignment="1" applyProtection="1">
      <alignment vertical="top"/>
    </xf>
    <xf numFmtId="4" fontId="3" fillId="19" borderId="10" xfId="50" applyNumberFormat="1" applyFont="1" applyFill="1" applyBorder="1" applyAlignment="1" applyProtection="1">
      <alignment horizontal="right" vertical="top" wrapText="1"/>
      <protection locked="0"/>
    </xf>
    <xf numFmtId="4" fontId="3" fillId="19" borderId="10" xfId="0" applyNumberFormat="1" applyFont="1" applyFill="1" applyBorder="1" applyAlignment="1" applyProtection="1">
      <alignment vertical="top"/>
      <protection locked="0"/>
    </xf>
    <xf numFmtId="4" fontId="3" fillId="19" borderId="10" xfId="117" applyNumberFormat="1" applyFont="1" applyFill="1" applyBorder="1" applyAlignment="1" applyProtection="1">
      <alignment vertical="top" wrapText="1"/>
      <protection locked="0"/>
    </xf>
    <xf numFmtId="4" fontId="32" fillId="19" borderId="10" xfId="117" applyNumberFormat="1" applyFont="1" applyFill="1" applyBorder="1" applyAlignment="1" applyProtection="1">
      <alignment vertical="top" wrapText="1"/>
      <protection locked="0"/>
    </xf>
    <xf numFmtId="4" fontId="3" fillId="19" borderId="15" xfId="0" applyNumberFormat="1" applyFont="1" applyFill="1" applyBorder="1" applyAlignment="1" applyProtection="1">
      <alignment horizontal="right" vertical="top"/>
      <protection locked="0"/>
    </xf>
    <xf numFmtId="4" fontId="3" fillId="19" borderId="10" xfId="118" applyNumberFormat="1" applyFont="1" applyFill="1" applyBorder="1" applyAlignment="1" applyProtection="1">
      <alignment horizontal="right" vertical="top" wrapText="1"/>
      <protection locked="0"/>
    </xf>
    <xf numFmtId="4" fontId="3" fillId="19" borderId="14" xfId="119" applyNumberFormat="1" applyFont="1" applyFill="1" applyBorder="1" applyAlignment="1" applyProtection="1">
      <alignment horizontal="right" vertical="top"/>
      <protection locked="0"/>
    </xf>
    <xf numFmtId="4" fontId="3" fillId="19" borderId="10" xfId="0" applyNumberFormat="1" applyFont="1" applyFill="1" applyBorder="1" applyAlignment="1" applyProtection="1">
      <alignment horizontal="right" vertical="top" wrapText="1"/>
      <protection locked="0"/>
    </xf>
    <xf numFmtId="4" fontId="3" fillId="19" borderId="14" xfId="0" applyNumberFormat="1" applyFont="1" applyFill="1" applyBorder="1" applyAlignment="1" applyProtection="1">
      <alignment vertical="top"/>
      <protection locked="0"/>
    </xf>
    <xf numFmtId="170" fontId="37" fillId="20" borderId="18" xfId="0" applyNumberFormat="1" applyFont="1" applyFill="1" applyBorder="1" applyAlignment="1" applyProtection="1">
      <alignment horizontal="right" vertical="top"/>
      <protection locked="0"/>
    </xf>
    <xf numFmtId="167" fontId="33" fillId="19" borderId="10" xfId="0" applyFont="1" applyFill="1" applyBorder="1" applyAlignment="1" applyProtection="1">
      <alignment horizontal="center" vertical="top"/>
      <protection locked="0"/>
    </xf>
    <xf numFmtId="167" fontId="3" fillId="19" borderId="10" xfId="0" applyFont="1" applyFill="1" applyBorder="1" applyAlignment="1" applyProtection="1">
      <alignment horizontal="center" vertical="top"/>
      <protection locked="0"/>
    </xf>
    <xf numFmtId="167" fontId="31" fillId="19" borderId="10" xfId="0" applyFont="1" applyFill="1" applyBorder="1" applyAlignment="1" applyProtection="1">
      <alignment horizontal="center" vertical="top"/>
      <protection locked="0"/>
    </xf>
    <xf numFmtId="4" fontId="31" fillId="19" borderId="10" xfId="0" applyNumberFormat="1" applyFont="1" applyFill="1" applyBorder="1" applyAlignment="1" applyProtection="1">
      <alignment vertical="top"/>
      <protection locked="0"/>
    </xf>
    <xf numFmtId="167" fontId="3" fillId="19" borderId="10" xfId="0" applyFont="1" applyFill="1" applyBorder="1" applyAlignment="1" applyProtection="1">
      <alignment vertical="top"/>
      <protection locked="0"/>
    </xf>
    <xf numFmtId="4" fontId="3" fillId="19" borderId="10" xfId="121" applyNumberFormat="1" applyFont="1" applyFill="1" applyBorder="1" applyAlignment="1" applyProtection="1">
      <alignment vertical="top"/>
      <protection locked="0"/>
    </xf>
    <xf numFmtId="4" fontId="3" fillId="19" borderId="10" xfId="0" applyNumberFormat="1" applyFont="1" applyFill="1" applyBorder="1" applyAlignment="1" applyProtection="1">
      <alignment horizontal="center" vertical="top"/>
      <protection locked="0"/>
    </xf>
    <xf numFmtId="4" fontId="3" fillId="19" borderId="10" xfId="0" applyNumberFormat="1" applyFont="1" applyFill="1" applyBorder="1" applyAlignment="1" applyProtection="1">
      <alignment horizontal="right" vertical="top"/>
      <protection locked="0"/>
    </xf>
    <xf numFmtId="4" fontId="31" fillId="19" borderId="10" xfId="86" applyNumberFormat="1" applyFont="1" applyFill="1" applyBorder="1" applyAlignment="1" applyProtection="1">
      <alignment vertical="top"/>
      <protection locked="0"/>
    </xf>
    <xf numFmtId="4" fontId="3" fillId="0" borderId="10" xfId="0" applyNumberFormat="1" applyFont="1" applyFill="1" applyBorder="1" applyAlignment="1" applyProtection="1">
      <alignment horizontal="right" vertical="top"/>
      <protection locked="0"/>
    </xf>
    <xf numFmtId="4" fontId="31" fillId="19" borderId="10" xfId="72" applyNumberFormat="1" applyFont="1" applyFill="1" applyBorder="1" applyAlignment="1" applyProtection="1">
      <alignment vertical="top"/>
      <protection locked="0"/>
    </xf>
    <xf numFmtId="39" fontId="3" fillId="19" borderId="10" xfId="0" applyNumberFormat="1" applyFont="1" applyFill="1" applyBorder="1" applyAlignment="1" applyProtection="1">
      <alignment horizontal="right" vertical="top" wrapText="1"/>
      <protection locked="0"/>
    </xf>
    <xf numFmtId="170" fontId="31" fillId="19" borderId="10" xfId="116" applyNumberFormat="1" applyFont="1" applyFill="1" applyBorder="1" applyAlignment="1" applyProtection="1">
      <alignment horizontal="right" vertical="top" wrapText="1"/>
      <protection locked="0"/>
    </xf>
    <xf numFmtId="4" fontId="31" fillId="19" borderId="10" xfId="86" applyNumberFormat="1" applyFont="1" applyFill="1" applyBorder="1" applyAlignment="1" applyProtection="1">
      <alignment horizontal="right" vertical="top" wrapText="1"/>
      <protection locked="0"/>
    </xf>
    <xf numFmtId="170" fontId="37" fillId="0" borderId="10" xfId="0" applyNumberFormat="1" applyFont="1" applyFill="1" applyBorder="1" applyAlignment="1" applyProtection="1">
      <alignment horizontal="right" vertical="top"/>
      <protection locked="0"/>
    </xf>
    <xf numFmtId="170" fontId="37" fillId="19" borderId="10" xfId="0" applyNumberFormat="1" applyFont="1" applyFill="1" applyBorder="1" applyAlignment="1" applyProtection="1">
      <alignment horizontal="right" vertical="top"/>
      <protection locked="0"/>
    </xf>
    <xf numFmtId="4" fontId="4" fillId="19" borderId="15" xfId="0" applyNumberFormat="1" applyFont="1" applyFill="1" applyBorder="1" applyAlignment="1" applyProtection="1">
      <alignment horizontal="right" vertical="top"/>
      <protection locked="0"/>
    </xf>
    <xf numFmtId="4" fontId="3" fillId="19" borderId="15" xfId="0" applyNumberFormat="1" applyFont="1" applyFill="1" applyBorder="1" applyAlignment="1" applyProtection="1">
      <alignment horizontal="center" vertical="top"/>
      <protection locked="0"/>
    </xf>
    <xf numFmtId="4" fontId="4" fillId="20" borderId="19" xfId="0" applyNumberFormat="1" applyFont="1" applyFill="1" applyBorder="1" applyAlignment="1" applyProtection="1">
      <alignment horizontal="right" vertical="top"/>
      <protection locked="0"/>
    </xf>
    <xf numFmtId="165" fontId="3" fillId="19" borderId="10" xfId="122" applyFont="1" applyFill="1" applyBorder="1" applyAlignment="1" applyProtection="1">
      <alignment vertical="top" wrapText="1"/>
      <protection locked="0"/>
    </xf>
    <xf numFmtId="4" fontId="3" fillId="19" borderId="10" xfId="92" applyNumberFormat="1" applyFont="1" applyFill="1" applyBorder="1" applyAlignment="1" applyProtection="1">
      <alignment vertical="top"/>
      <protection locked="0"/>
    </xf>
    <xf numFmtId="165" fontId="3" fillId="19" borderId="10" xfId="122" applyFont="1" applyFill="1" applyBorder="1" applyAlignment="1" applyProtection="1">
      <alignment horizontal="right" vertical="top" wrapText="1"/>
      <protection locked="0"/>
    </xf>
    <xf numFmtId="4" fontId="33" fillId="21" borderId="10" xfId="0" applyNumberFormat="1" applyFont="1" applyFill="1" applyBorder="1" applyAlignment="1" applyProtection="1">
      <alignment horizontal="right" vertical="top"/>
      <protection locked="0"/>
    </xf>
    <xf numFmtId="167" fontId="33" fillId="19" borderId="23" xfId="0" applyFont="1" applyFill="1" applyBorder="1" applyAlignment="1" applyProtection="1">
      <alignment horizontal="center" vertical="top"/>
      <protection locked="0"/>
    </xf>
    <xf numFmtId="167" fontId="3" fillId="21" borderId="22" xfId="0" applyFont="1" applyFill="1" applyBorder="1" applyAlignment="1" applyProtection="1">
      <alignment vertical="top"/>
      <protection locked="0"/>
    </xf>
    <xf numFmtId="167" fontId="4" fillId="19" borderId="10" xfId="0" applyFont="1" applyFill="1" applyBorder="1" applyAlignment="1" applyProtection="1">
      <alignment horizontal="center" vertical="top"/>
      <protection locked="0"/>
    </xf>
    <xf numFmtId="4" fontId="3" fillId="19" borderId="10" xfId="53" applyNumberFormat="1" applyFont="1" applyFill="1" applyBorder="1" applyAlignment="1" applyProtection="1">
      <alignment horizontal="right" vertical="top" wrapText="1"/>
      <protection locked="0"/>
    </xf>
    <xf numFmtId="167" fontId="33" fillId="19" borderId="42" xfId="0" applyFont="1" applyFill="1" applyBorder="1" applyAlignment="1" applyProtection="1">
      <alignment horizontal="center" vertical="top"/>
    </xf>
    <xf numFmtId="4" fontId="3" fillId="19" borderId="0" xfId="81" applyNumberFormat="1" applyFont="1" applyFill="1" applyBorder="1" applyAlignment="1" applyProtection="1">
      <alignment horizontal="center" vertical="top" wrapText="1"/>
    </xf>
    <xf numFmtId="4" fontId="4" fillId="19" borderId="0" xfId="81" applyNumberFormat="1" applyFont="1" applyFill="1" applyBorder="1" applyAlignment="1" applyProtection="1">
      <alignment horizontal="center" vertical="top" wrapText="1"/>
    </xf>
  </cellXfs>
  <cellStyles count="128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Comma_ANALISIS EL PUERTO" xfId="22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Euro" xfId="31"/>
    <cellStyle name="F2" xfId="32"/>
    <cellStyle name="F3" xfId="33"/>
    <cellStyle name="F4" xfId="34"/>
    <cellStyle name="F5" xfId="35"/>
    <cellStyle name="F6" xfId="36"/>
    <cellStyle name="F7" xfId="37"/>
    <cellStyle name="F8" xfId="38"/>
    <cellStyle name="Incorrecto" xfId="39" builtinId="27" customBuiltin="1"/>
    <cellStyle name="Millares 10" xfId="40"/>
    <cellStyle name="Millares 10 2" xfId="41"/>
    <cellStyle name="Millares 10 2 2 2" xfId="42"/>
    <cellStyle name="Millares 10 2 2 2 2" xfId="92"/>
    <cellStyle name="Millares 10 2 3" xfId="85"/>
    <cellStyle name="Millares 10 3" xfId="88"/>
    <cellStyle name="Millares 11" xfId="43"/>
    <cellStyle name="Millares 11 2" xfId="44"/>
    <cellStyle name="Millares 11 2 2" xfId="90"/>
    <cellStyle name="Millares 11 2 3" xfId="107"/>
    <cellStyle name="Millares 11 3" xfId="122"/>
    <cellStyle name="Millares 12 3" xfId="82"/>
    <cellStyle name="Millares 14" xfId="45"/>
    <cellStyle name="Millares 2" xfId="46"/>
    <cellStyle name="Millares 2 2" xfId="47"/>
    <cellStyle name="Millares 2 2 2" xfId="48"/>
    <cellStyle name="Millares 2 2 2 2" xfId="100"/>
    <cellStyle name="Millares 2 2 2 2 3" xfId="118"/>
    <cellStyle name="Millares 2 2 2 4" xfId="114"/>
    <cellStyle name="Millares 2 2 4" xfId="120"/>
    <cellStyle name="Millares 3" xfId="49"/>
    <cellStyle name="Millares 3 2" xfId="110"/>
    <cellStyle name="Millares 3 2 2" xfId="125"/>
    <cellStyle name="Millares 3 2 3" xfId="111"/>
    <cellStyle name="Millares 3 2 3 3" xfId="84"/>
    <cellStyle name="Millares 3 3" xfId="50"/>
    <cellStyle name="Millares 3 3 2" xfId="89"/>
    <cellStyle name="Millares 3 3 2 3" xfId="98"/>
    <cellStyle name="Millares 3 3 2 4" xfId="119"/>
    <cellStyle name="Millares 3 3 7" xfId="117"/>
    <cellStyle name="Millares 3_111-12 ac neyba zona alta" xfId="127"/>
    <cellStyle name="Millares 4 2" xfId="51"/>
    <cellStyle name="Millares 5 2 3" xfId="109"/>
    <cellStyle name="Millares 5 3" xfId="52"/>
    <cellStyle name="Millares 5 3 2" xfId="53"/>
    <cellStyle name="Millares 5 3 2 2" xfId="97"/>
    <cellStyle name="Millares 5 3 5" xfId="54"/>
    <cellStyle name="Millares 5 7" xfId="91"/>
    <cellStyle name="Millares_Hoja1" xfId="55"/>
    <cellStyle name="Millares_PRES 059-09 REHABIL. PLANTA DE TRATAMIENTO DE 80 LPS RAPIDA, AC. HATO DEL YAQUE" xfId="123"/>
    <cellStyle name="Neutral" xfId="56" builtinId="28" customBuiltin="1"/>
    <cellStyle name="No-definido" xfId="57"/>
    <cellStyle name="Normal" xfId="0" builtinId="0"/>
    <cellStyle name="Normal 10" xfId="58"/>
    <cellStyle name="Normal 10 2 2" xfId="59"/>
    <cellStyle name="Normal 13 2" xfId="60"/>
    <cellStyle name="Normal 13 2 2" xfId="93"/>
    <cellStyle name="Normal 14 2" xfId="86"/>
    <cellStyle name="Normal 17" xfId="121"/>
    <cellStyle name="Normal 18" xfId="83"/>
    <cellStyle name="Normal 19 4" xfId="101"/>
    <cellStyle name="Normal 2" xfId="61"/>
    <cellStyle name="Normal 2 10 2" xfId="99"/>
    <cellStyle name="Normal 2 2" xfId="62"/>
    <cellStyle name="Normal 2 2 2" xfId="81"/>
    <cellStyle name="Normal 2 2 2 2" xfId="102"/>
    <cellStyle name="Normal 2 3" xfId="63"/>
    <cellStyle name="Normal 2 3 2" xfId="64"/>
    <cellStyle name="Normal 20" xfId="65"/>
    <cellStyle name="Normal 29" xfId="87"/>
    <cellStyle name="Normal 3" xfId="66"/>
    <cellStyle name="Normal 3 12 2" xfId="67"/>
    <cellStyle name="Normal 3 13" xfId="68"/>
    <cellStyle name="Normal 31_correccion de averia ac.hatillo prov.hato mayor oct.2011 2" xfId="95"/>
    <cellStyle name="Normal 4" xfId="69"/>
    <cellStyle name="Normal 4 15" xfId="124"/>
    <cellStyle name="Normal 4 2" xfId="103"/>
    <cellStyle name="Normal 5" xfId="108"/>
    <cellStyle name="Normal 5 16" xfId="94"/>
    <cellStyle name="Normal 6 2 2 2" xfId="105"/>
    <cellStyle name="Normal 6 2 5" xfId="70"/>
    <cellStyle name="Normal 7" xfId="96"/>
    <cellStyle name="Normal 9" xfId="71"/>
    <cellStyle name="Normal 9 2" xfId="104"/>
    <cellStyle name="Normal 9 2 6" xfId="126"/>
    <cellStyle name="Normal 9 3 2" xfId="106"/>
    <cellStyle name="Normal_502-01 alcantarillado sanitario academia de entrenamiento policial de hatilloparte b_Copia de rec.80-10 No.2 al 148-06 Acueducto Multiple RAMONAL REVISADO-final" xfId="113"/>
    <cellStyle name="Normal_Copia de Copia de Copia de Copia de 153-09 ELECTRIFICACION..." xfId="116"/>
    <cellStyle name="Normal_Hoja1" xfId="72"/>
    <cellStyle name="Normal_Presupuesto" xfId="115"/>
    <cellStyle name="Notas" xfId="73" builtinId="10" customBuiltin="1"/>
    <cellStyle name="Porcentaje 2 2" xfId="112"/>
    <cellStyle name="Salida" xfId="74" builtinId="21" customBuiltin="1"/>
    <cellStyle name="Texto de advertencia" xfId="75" builtinId="11" customBuiltin="1"/>
    <cellStyle name="Texto explicativo" xfId="76" builtinId="53" customBuiltin="1"/>
    <cellStyle name="Título" xfId="77" builtinId="15" customBuiltin="1"/>
    <cellStyle name="Título 2" xfId="78" builtinId="17" customBuiltin="1"/>
    <cellStyle name="Título 3" xfId="79" builtinId="18" customBuiltin="1"/>
    <cellStyle name="Total" xfId="80" builtinId="25" customBuiltin="1"/>
  </cellStyles>
  <dxfs count="0"/>
  <tableStyles count="0" defaultTableStyle="TableStyleMedium9" defaultPivotStyle="PivotStyleLight16"/>
  <colors>
    <mruColors>
      <color rgb="FF3333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1304925</xdr:colOff>
      <xdr:row>539</xdr:row>
      <xdr:rowOff>0</xdr:rowOff>
    </xdr:from>
    <xdr:to>
      <xdr:col>1</xdr:col>
      <xdr:colOff>1409700</xdr:colOff>
      <xdr:row>540</xdr:row>
      <xdr:rowOff>114296</xdr:rowOff>
    </xdr:to>
    <xdr:sp macro="" textlink="">
      <xdr:nvSpPr>
        <xdr:cNvPr id="4" name="Text Box 9"/>
        <xdr:cNvSpPr txBox="1">
          <a:spLocks noChangeArrowheads="1"/>
        </xdr:cNvSpPr>
      </xdr:nvSpPr>
      <xdr:spPr bwMode="auto">
        <a:xfrm>
          <a:off x="1933575" y="107537250"/>
          <a:ext cx="104775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539</xdr:row>
      <xdr:rowOff>0</xdr:rowOff>
    </xdr:from>
    <xdr:to>
      <xdr:col>1</xdr:col>
      <xdr:colOff>1409700</xdr:colOff>
      <xdr:row>540</xdr:row>
      <xdr:rowOff>104771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1933575" y="107537250"/>
          <a:ext cx="104775" cy="266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539</xdr:row>
      <xdr:rowOff>0</xdr:rowOff>
    </xdr:from>
    <xdr:to>
      <xdr:col>1</xdr:col>
      <xdr:colOff>1409700</xdr:colOff>
      <xdr:row>540</xdr:row>
      <xdr:rowOff>104771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1933575" y="107537250"/>
          <a:ext cx="104775" cy="266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539</xdr:row>
      <xdr:rowOff>0</xdr:rowOff>
    </xdr:from>
    <xdr:to>
      <xdr:col>1</xdr:col>
      <xdr:colOff>1409700</xdr:colOff>
      <xdr:row>540</xdr:row>
      <xdr:rowOff>114296</xdr:rowOff>
    </xdr:to>
    <xdr:sp macro="" textlink="">
      <xdr:nvSpPr>
        <xdr:cNvPr id="7" name="Text Box 8"/>
        <xdr:cNvSpPr txBox="1">
          <a:spLocks noChangeArrowheads="1"/>
        </xdr:cNvSpPr>
      </xdr:nvSpPr>
      <xdr:spPr bwMode="auto">
        <a:xfrm>
          <a:off x="1933575" y="107537250"/>
          <a:ext cx="104775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539</xdr:row>
      <xdr:rowOff>0</xdr:rowOff>
    </xdr:from>
    <xdr:to>
      <xdr:col>3</xdr:col>
      <xdr:colOff>104774</xdr:colOff>
      <xdr:row>540</xdr:row>
      <xdr:rowOff>114296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5791200" y="107537250"/>
          <a:ext cx="104774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539</xdr:row>
      <xdr:rowOff>0</xdr:rowOff>
    </xdr:from>
    <xdr:to>
      <xdr:col>3</xdr:col>
      <xdr:colOff>104774</xdr:colOff>
      <xdr:row>540</xdr:row>
      <xdr:rowOff>104771</xdr:rowOff>
    </xdr:to>
    <xdr:sp macro="" textlink="">
      <xdr:nvSpPr>
        <xdr:cNvPr id="11" name="Text Box 8"/>
        <xdr:cNvSpPr txBox="1">
          <a:spLocks noChangeArrowheads="1"/>
        </xdr:cNvSpPr>
      </xdr:nvSpPr>
      <xdr:spPr bwMode="auto">
        <a:xfrm>
          <a:off x="5791200" y="107537250"/>
          <a:ext cx="104774" cy="266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539</xdr:row>
      <xdr:rowOff>0</xdr:rowOff>
    </xdr:from>
    <xdr:to>
      <xdr:col>3</xdr:col>
      <xdr:colOff>104774</xdr:colOff>
      <xdr:row>540</xdr:row>
      <xdr:rowOff>104771</xdr:rowOff>
    </xdr:to>
    <xdr:sp macro="" textlink="">
      <xdr:nvSpPr>
        <xdr:cNvPr id="12" name="Text Box 9"/>
        <xdr:cNvSpPr txBox="1">
          <a:spLocks noChangeArrowheads="1"/>
        </xdr:cNvSpPr>
      </xdr:nvSpPr>
      <xdr:spPr bwMode="auto">
        <a:xfrm>
          <a:off x="5791200" y="107537250"/>
          <a:ext cx="104774" cy="266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1304925</xdr:colOff>
      <xdr:row>539</xdr:row>
      <xdr:rowOff>0</xdr:rowOff>
    </xdr:from>
    <xdr:to>
      <xdr:col>3</xdr:col>
      <xdr:colOff>104774</xdr:colOff>
      <xdr:row>540</xdr:row>
      <xdr:rowOff>114296</xdr:rowOff>
    </xdr:to>
    <xdr:sp macro="" textlink="">
      <xdr:nvSpPr>
        <xdr:cNvPr id="13" name="Text Box 8"/>
        <xdr:cNvSpPr txBox="1">
          <a:spLocks noChangeArrowheads="1"/>
        </xdr:cNvSpPr>
      </xdr:nvSpPr>
      <xdr:spPr bwMode="auto">
        <a:xfrm>
          <a:off x="5791200" y="107537250"/>
          <a:ext cx="104774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1304925</xdr:colOff>
      <xdr:row>539</xdr:row>
      <xdr:rowOff>0</xdr:rowOff>
    </xdr:from>
    <xdr:to>
      <xdr:col>4</xdr:col>
      <xdr:colOff>107020</xdr:colOff>
      <xdr:row>540</xdr:row>
      <xdr:rowOff>114296</xdr:rowOff>
    </xdr:to>
    <xdr:sp macro="" textlink="">
      <xdr:nvSpPr>
        <xdr:cNvPr id="14" name="Text Box 9"/>
        <xdr:cNvSpPr txBox="1">
          <a:spLocks noChangeArrowheads="1"/>
        </xdr:cNvSpPr>
      </xdr:nvSpPr>
      <xdr:spPr bwMode="auto">
        <a:xfrm>
          <a:off x="6296025" y="107537250"/>
          <a:ext cx="107020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1304925</xdr:colOff>
      <xdr:row>539</xdr:row>
      <xdr:rowOff>0</xdr:rowOff>
    </xdr:from>
    <xdr:to>
      <xdr:col>4</xdr:col>
      <xdr:colOff>107020</xdr:colOff>
      <xdr:row>540</xdr:row>
      <xdr:rowOff>104771</xdr:rowOff>
    </xdr:to>
    <xdr:sp macro="" textlink="">
      <xdr:nvSpPr>
        <xdr:cNvPr id="15" name="Text Box 8"/>
        <xdr:cNvSpPr txBox="1">
          <a:spLocks noChangeArrowheads="1"/>
        </xdr:cNvSpPr>
      </xdr:nvSpPr>
      <xdr:spPr bwMode="auto">
        <a:xfrm>
          <a:off x="6296025" y="107537250"/>
          <a:ext cx="107020" cy="266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1304925</xdr:colOff>
      <xdr:row>539</xdr:row>
      <xdr:rowOff>0</xdr:rowOff>
    </xdr:from>
    <xdr:to>
      <xdr:col>4</xdr:col>
      <xdr:colOff>107020</xdr:colOff>
      <xdr:row>540</xdr:row>
      <xdr:rowOff>104771</xdr:rowOff>
    </xdr:to>
    <xdr:sp macro="" textlink="">
      <xdr:nvSpPr>
        <xdr:cNvPr id="16" name="Text Box 9"/>
        <xdr:cNvSpPr txBox="1">
          <a:spLocks noChangeArrowheads="1"/>
        </xdr:cNvSpPr>
      </xdr:nvSpPr>
      <xdr:spPr bwMode="auto">
        <a:xfrm>
          <a:off x="6296025" y="107537250"/>
          <a:ext cx="107020" cy="266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1304925</xdr:colOff>
      <xdr:row>539</xdr:row>
      <xdr:rowOff>0</xdr:rowOff>
    </xdr:from>
    <xdr:to>
      <xdr:col>4</xdr:col>
      <xdr:colOff>107020</xdr:colOff>
      <xdr:row>540</xdr:row>
      <xdr:rowOff>114296</xdr:rowOff>
    </xdr:to>
    <xdr:sp macro="" textlink="">
      <xdr:nvSpPr>
        <xdr:cNvPr id="17" name="Text Box 8"/>
        <xdr:cNvSpPr txBox="1">
          <a:spLocks noChangeArrowheads="1"/>
        </xdr:cNvSpPr>
      </xdr:nvSpPr>
      <xdr:spPr bwMode="auto">
        <a:xfrm>
          <a:off x="6296025" y="107537250"/>
          <a:ext cx="107020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1304925</xdr:colOff>
      <xdr:row>539</xdr:row>
      <xdr:rowOff>0</xdr:rowOff>
    </xdr:from>
    <xdr:to>
      <xdr:col>4</xdr:col>
      <xdr:colOff>107020</xdr:colOff>
      <xdr:row>540</xdr:row>
      <xdr:rowOff>114296</xdr:rowOff>
    </xdr:to>
    <xdr:sp macro="" textlink="">
      <xdr:nvSpPr>
        <xdr:cNvPr id="18" name="Text Box 9"/>
        <xdr:cNvSpPr txBox="1">
          <a:spLocks noChangeArrowheads="1"/>
        </xdr:cNvSpPr>
      </xdr:nvSpPr>
      <xdr:spPr bwMode="auto">
        <a:xfrm>
          <a:off x="6296025" y="107537250"/>
          <a:ext cx="107020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1304925</xdr:colOff>
      <xdr:row>539</xdr:row>
      <xdr:rowOff>0</xdr:rowOff>
    </xdr:from>
    <xdr:to>
      <xdr:col>5</xdr:col>
      <xdr:colOff>106951</xdr:colOff>
      <xdr:row>540</xdr:row>
      <xdr:rowOff>114296</xdr:rowOff>
    </xdr:to>
    <xdr:sp macro="" textlink="">
      <xdr:nvSpPr>
        <xdr:cNvPr id="19" name="Text Box 9"/>
        <xdr:cNvSpPr txBox="1">
          <a:spLocks noChangeArrowheads="1"/>
        </xdr:cNvSpPr>
      </xdr:nvSpPr>
      <xdr:spPr bwMode="auto">
        <a:xfrm>
          <a:off x="7258050" y="107537250"/>
          <a:ext cx="106951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1304925</xdr:colOff>
      <xdr:row>539</xdr:row>
      <xdr:rowOff>0</xdr:rowOff>
    </xdr:from>
    <xdr:to>
      <xdr:col>5</xdr:col>
      <xdr:colOff>106951</xdr:colOff>
      <xdr:row>540</xdr:row>
      <xdr:rowOff>104771</xdr:rowOff>
    </xdr:to>
    <xdr:sp macro="" textlink="">
      <xdr:nvSpPr>
        <xdr:cNvPr id="20" name="Text Box 8"/>
        <xdr:cNvSpPr txBox="1">
          <a:spLocks noChangeArrowheads="1"/>
        </xdr:cNvSpPr>
      </xdr:nvSpPr>
      <xdr:spPr bwMode="auto">
        <a:xfrm>
          <a:off x="7258050" y="107537250"/>
          <a:ext cx="106951" cy="266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1304925</xdr:colOff>
      <xdr:row>539</xdr:row>
      <xdr:rowOff>0</xdr:rowOff>
    </xdr:from>
    <xdr:to>
      <xdr:col>5</xdr:col>
      <xdr:colOff>106951</xdr:colOff>
      <xdr:row>540</xdr:row>
      <xdr:rowOff>104771</xdr:rowOff>
    </xdr:to>
    <xdr:sp macro="" textlink="">
      <xdr:nvSpPr>
        <xdr:cNvPr id="21" name="Text Box 9"/>
        <xdr:cNvSpPr txBox="1">
          <a:spLocks noChangeArrowheads="1"/>
        </xdr:cNvSpPr>
      </xdr:nvSpPr>
      <xdr:spPr bwMode="auto">
        <a:xfrm>
          <a:off x="7258050" y="107537250"/>
          <a:ext cx="106951" cy="2666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1304925</xdr:colOff>
      <xdr:row>539</xdr:row>
      <xdr:rowOff>0</xdr:rowOff>
    </xdr:from>
    <xdr:to>
      <xdr:col>5</xdr:col>
      <xdr:colOff>106951</xdr:colOff>
      <xdr:row>540</xdr:row>
      <xdr:rowOff>114296</xdr:rowOff>
    </xdr:to>
    <xdr:sp macro="" textlink="">
      <xdr:nvSpPr>
        <xdr:cNvPr id="22" name="Text Box 8"/>
        <xdr:cNvSpPr txBox="1">
          <a:spLocks noChangeArrowheads="1"/>
        </xdr:cNvSpPr>
      </xdr:nvSpPr>
      <xdr:spPr bwMode="auto">
        <a:xfrm>
          <a:off x="7258050" y="107537250"/>
          <a:ext cx="106951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1304925</xdr:colOff>
      <xdr:row>539</xdr:row>
      <xdr:rowOff>0</xdr:rowOff>
    </xdr:from>
    <xdr:to>
      <xdr:col>5</xdr:col>
      <xdr:colOff>106951</xdr:colOff>
      <xdr:row>540</xdr:row>
      <xdr:rowOff>114296</xdr:rowOff>
    </xdr:to>
    <xdr:sp macro="" textlink="">
      <xdr:nvSpPr>
        <xdr:cNvPr id="23" name="Text Box 9"/>
        <xdr:cNvSpPr txBox="1">
          <a:spLocks noChangeArrowheads="1"/>
        </xdr:cNvSpPr>
      </xdr:nvSpPr>
      <xdr:spPr bwMode="auto">
        <a:xfrm>
          <a:off x="7258050" y="107537250"/>
          <a:ext cx="106951" cy="2762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1276350</xdr:colOff>
      <xdr:row>453</xdr:row>
      <xdr:rowOff>38100</xdr:rowOff>
    </xdr:to>
    <xdr:sp macro="" textlink="">
      <xdr:nvSpPr>
        <xdr:cNvPr id="25" name="Text Box 9"/>
        <xdr:cNvSpPr txBox="1">
          <a:spLocks noChangeArrowheads="1"/>
        </xdr:cNvSpPr>
      </xdr:nvSpPr>
      <xdr:spPr bwMode="auto">
        <a:xfrm>
          <a:off x="1895475" y="89849325"/>
          <a:ext cx="9525" cy="361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1276350</xdr:colOff>
      <xdr:row>453</xdr:row>
      <xdr:rowOff>28575</xdr:rowOff>
    </xdr:to>
    <xdr:sp macro="" textlink="">
      <xdr:nvSpPr>
        <xdr:cNvPr id="26" name="Text Box 8"/>
        <xdr:cNvSpPr txBox="1">
          <a:spLocks noChangeArrowheads="1"/>
        </xdr:cNvSpPr>
      </xdr:nvSpPr>
      <xdr:spPr bwMode="auto">
        <a:xfrm>
          <a:off x="1895475" y="89849325"/>
          <a:ext cx="9525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1276350</xdr:colOff>
      <xdr:row>453</xdr:row>
      <xdr:rowOff>28575</xdr:rowOff>
    </xdr:to>
    <xdr:sp macro="" textlink="">
      <xdr:nvSpPr>
        <xdr:cNvPr id="27" name="Text Box 9"/>
        <xdr:cNvSpPr txBox="1">
          <a:spLocks noChangeArrowheads="1"/>
        </xdr:cNvSpPr>
      </xdr:nvSpPr>
      <xdr:spPr bwMode="auto">
        <a:xfrm>
          <a:off x="1895475" y="89849325"/>
          <a:ext cx="9525" cy="352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1276350</xdr:colOff>
      <xdr:row>453</xdr:row>
      <xdr:rowOff>38100</xdr:rowOff>
    </xdr:to>
    <xdr:sp macro="" textlink="">
      <xdr:nvSpPr>
        <xdr:cNvPr id="28" name="Text Box 8"/>
        <xdr:cNvSpPr txBox="1">
          <a:spLocks noChangeArrowheads="1"/>
        </xdr:cNvSpPr>
      </xdr:nvSpPr>
      <xdr:spPr bwMode="auto">
        <a:xfrm>
          <a:off x="1895475" y="89849325"/>
          <a:ext cx="9525" cy="361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1276350</xdr:colOff>
      <xdr:row>453</xdr:row>
      <xdr:rowOff>38100</xdr:rowOff>
    </xdr:to>
    <xdr:sp macro="" textlink="">
      <xdr:nvSpPr>
        <xdr:cNvPr id="29" name="Text Box 9"/>
        <xdr:cNvSpPr txBox="1">
          <a:spLocks noChangeArrowheads="1"/>
        </xdr:cNvSpPr>
      </xdr:nvSpPr>
      <xdr:spPr bwMode="auto">
        <a:xfrm>
          <a:off x="1895475" y="89849325"/>
          <a:ext cx="9525" cy="361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1285875</xdr:colOff>
      <xdr:row>454</xdr:row>
      <xdr:rowOff>67989</xdr:rowOff>
    </xdr:to>
    <xdr:sp macro="" textlink="">
      <xdr:nvSpPr>
        <xdr:cNvPr id="30" name="Text Box 9"/>
        <xdr:cNvSpPr txBox="1">
          <a:spLocks noChangeArrowheads="1"/>
        </xdr:cNvSpPr>
      </xdr:nvSpPr>
      <xdr:spPr bwMode="auto">
        <a:xfrm>
          <a:off x="1895475" y="89849325"/>
          <a:ext cx="19050" cy="7156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1285875</xdr:colOff>
      <xdr:row>454</xdr:row>
      <xdr:rowOff>59236</xdr:rowOff>
    </xdr:to>
    <xdr:sp macro="" textlink="">
      <xdr:nvSpPr>
        <xdr:cNvPr id="31" name="Text Box 8"/>
        <xdr:cNvSpPr txBox="1">
          <a:spLocks noChangeArrowheads="1"/>
        </xdr:cNvSpPr>
      </xdr:nvSpPr>
      <xdr:spPr bwMode="auto">
        <a:xfrm>
          <a:off x="1895475" y="89849325"/>
          <a:ext cx="19050" cy="706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1285875</xdr:colOff>
      <xdr:row>454</xdr:row>
      <xdr:rowOff>59236</xdr:rowOff>
    </xdr:to>
    <xdr:sp macro="" textlink="">
      <xdr:nvSpPr>
        <xdr:cNvPr id="32" name="Text Box 9"/>
        <xdr:cNvSpPr txBox="1">
          <a:spLocks noChangeArrowheads="1"/>
        </xdr:cNvSpPr>
      </xdr:nvSpPr>
      <xdr:spPr bwMode="auto">
        <a:xfrm>
          <a:off x="1895475" y="89849325"/>
          <a:ext cx="19050" cy="706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1285875</xdr:colOff>
      <xdr:row>454</xdr:row>
      <xdr:rowOff>67989</xdr:rowOff>
    </xdr:to>
    <xdr:sp macro="" textlink="">
      <xdr:nvSpPr>
        <xdr:cNvPr id="33" name="Text Box 8"/>
        <xdr:cNvSpPr txBox="1">
          <a:spLocks noChangeArrowheads="1"/>
        </xdr:cNvSpPr>
      </xdr:nvSpPr>
      <xdr:spPr bwMode="auto">
        <a:xfrm>
          <a:off x="1895475" y="89849325"/>
          <a:ext cx="19050" cy="7156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1285875</xdr:colOff>
      <xdr:row>454</xdr:row>
      <xdr:rowOff>67989</xdr:rowOff>
    </xdr:to>
    <xdr:sp macro="" textlink="">
      <xdr:nvSpPr>
        <xdr:cNvPr id="34" name="Text Box 9"/>
        <xdr:cNvSpPr txBox="1">
          <a:spLocks noChangeArrowheads="1"/>
        </xdr:cNvSpPr>
      </xdr:nvSpPr>
      <xdr:spPr bwMode="auto">
        <a:xfrm>
          <a:off x="1895475" y="89849325"/>
          <a:ext cx="19050" cy="7156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1266825</xdr:colOff>
      <xdr:row>451</xdr:row>
      <xdr:rowOff>0</xdr:rowOff>
    </xdr:from>
    <xdr:to>
      <xdr:col>1</xdr:col>
      <xdr:colOff>1285875</xdr:colOff>
      <xdr:row>454</xdr:row>
      <xdr:rowOff>59236</xdr:rowOff>
    </xdr:to>
    <xdr:sp macro="" textlink="">
      <xdr:nvSpPr>
        <xdr:cNvPr id="35" name="Text Box 8"/>
        <xdr:cNvSpPr txBox="1">
          <a:spLocks noChangeArrowheads="1"/>
        </xdr:cNvSpPr>
      </xdr:nvSpPr>
      <xdr:spPr bwMode="auto">
        <a:xfrm>
          <a:off x="1895475" y="89849325"/>
          <a:ext cx="19050" cy="706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94517</xdr:rowOff>
    </xdr:to>
    <xdr:sp macro="" textlink="">
      <xdr:nvSpPr>
        <xdr:cNvPr id="36" name="Text Box 8"/>
        <xdr:cNvSpPr txBox="1">
          <a:spLocks noChangeArrowheads="1"/>
        </xdr:cNvSpPr>
      </xdr:nvSpPr>
      <xdr:spPr bwMode="auto">
        <a:xfrm>
          <a:off x="1933575" y="89849325"/>
          <a:ext cx="104775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94517</xdr:rowOff>
    </xdr:to>
    <xdr:sp macro="" textlink="">
      <xdr:nvSpPr>
        <xdr:cNvPr id="37" name="Text Box 8"/>
        <xdr:cNvSpPr txBox="1">
          <a:spLocks noChangeArrowheads="1"/>
        </xdr:cNvSpPr>
      </xdr:nvSpPr>
      <xdr:spPr bwMode="auto">
        <a:xfrm>
          <a:off x="1933575" y="89849325"/>
          <a:ext cx="104775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4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4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4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4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4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4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4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4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4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4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5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5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52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5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5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5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25399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1123950" y="89849325"/>
          <a:ext cx="85725" cy="187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25399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1123950" y="89849325"/>
          <a:ext cx="85725" cy="187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5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5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6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6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62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6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6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6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6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6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6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6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70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71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72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7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25399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1123950" y="89849325"/>
          <a:ext cx="85725" cy="187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25399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1123950" y="89849325"/>
          <a:ext cx="85725" cy="187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23079</xdr:rowOff>
    </xdr:to>
    <xdr:sp macro="" textlink="">
      <xdr:nvSpPr>
        <xdr:cNvPr id="80" name="Text Box 8"/>
        <xdr:cNvSpPr txBox="1">
          <a:spLocks noChangeArrowheads="1"/>
        </xdr:cNvSpPr>
      </xdr:nvSpPr>
      <xdr:spPr bwMode="auto">
        <a:xfrm>
          <a:off x="1933575" y="89849325"/>
          <a:ext cx="104775" cy="1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23079</xdr:rowOff>
    </xdr:to>
    <xdr:sp macro="" textlink="">
      <xdr:nvSpPr>
        <xdr:cNvPr id="81" name="Text Box 8"/>
        <xdr:cNvSpPr txBox="1">
          <a:spLocks noChangeArrowheads="1"/>
        </xdr:cNvSpPr>
      </xdr:nvSpPr>
      <xdr:spPr bwMode="auto">
        <a:xfrm>
          <a:off x="1933575" y="89849325"/>
          <a:ext cx="104775" cy="1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8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8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8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8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8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8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8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8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9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9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9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9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9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9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9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9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94517</xdr:rowOff>
    </xdr:to>
    <xdr:sp macro="" textlink="">
      <xdr:nvSpPr>
        <xdr:cNvPr id="100" name="Text Box 8"/>
        <xdr:cNvSpPr txBox="1">
          <a:spLocks noChangeArrowheads="1"/>
        </xdr:cNvSpPr>
      </xdr:nvSpPr>
      <xdr:spPr bwMode="auto">
        <a:xfrm>
          <a:off x="1933575" y="89849325"/>
          <a:ext cx="104775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94517</xdr:rowOff>
    </xdr:to>
    <xdr:sp macro="" textlink="">
      <xdr:nvSpPr>
        <xdr:cNvPr id="101" name="Text Box 8"/>
        <xdr:cNvSpPr txBox="1">
          <a:spLocks noChangeArrowheads="1"/>
        </xdr:cNvSpPr>
      </xdr:nvSpPr>
      <xdr:spPr bwMode="auto">
        <a:xfrm>
          <a:off x="1933575" y="89849325"/>
          <a:ext cx="104775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03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0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0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0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0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08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09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10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11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1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1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1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1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1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1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18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19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23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23079</xdr:rowOff>
    </xdr:to>
    <xdr:sp macro="" textlink="">
      <xdr:nvSpPr>
        <xdr:cNvPr id="124" name="Text Box 8"/>
        <xdr:cNvSpPr txBox="1">
          <a:spLocks noChangeArrowheads="1"/>
        </xdr:cNvSpPr>
      </xdr:nvSpPr>
      <xdr:spPr bwMode="auto">
        <a:xfrm>
          <a:off x="1933575" y="89849325"/>
          <a:ext cx="104775" cy="1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23079</xdr:rowOff>
    </xdr:to>
    <xdr:sp macro="" textlink="">
      <xdr:nvSpPr>
        <xdr:cNvPr id="125" name="Text Box 8"/>
        <xdr:cNvSpPr txBox="1">
          <a:spLocks noChangeArrowheads="1"/>
        </xdr:cNvSpPr>
      </xdr:nvSpPr>
      <xdr:spPr bwMode="auto">
        <a:xfrm>
          <a:off x="1933575" y="89849325"/>
          <a:ext cx="104775" cy="1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2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2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2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2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3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4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4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43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94517</xdr:rowOff>
    </xdr:to>
    <xdr:sp macro="" textlink="">
      <xdr:nvSpPr>
        <xdr:cNvPr id="144" name="Text Box 8"/>
        <xdr:cNvSpPr txBox="1">
          <a:spLocks noChangeArrowheads="1"/>
        </xdr:cNvSpPr>
      </xdr:nvSpPr>
      <xdr:spPr bwMode="auto">
        <a:xfrm>
          <a:off x="1933575" y="89849325"/>
          <a:ext cx="104775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94517</xdr:rowOff>
    </xdr:to>
    <xdr:sp macro="" textlink="">
      <xdr:nvSpPr>
        <xdr:cNvPr id="145" name="Text Box 8"/>
        <xdr:cNvSpPr txBox="1">
          <a:spLocks noChangeArrowheads="1"/>
        </xdr:cNvSpPr>
      </xdr:nvSpPr>
      <xdr:spPr bwMode="auto">
        <a:xfrm>
          <a:off x="1933575" y="89849325"/>
          <a:ext cx="104775" cy="2564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47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4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4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5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5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52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5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5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5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5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5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5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72292</xdr:rowOff>
    </xdr:to>
    <xdr:pic>
      <xdr:nvPicPr>
        <xdr:cNvPr id="15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60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61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62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62767</xdr:rowOff>
    </xdr:to>
    <xdr:pic>
      <xdr:nvPicPr>
        <xdr:cNvPr id="16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65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23079</xdr:rowOff>
    </xdr:to>
    <xdr:sp macro="" textlink="">
      <xdr:nvSpPr>
        <xdr:cNvPr id="168" name="Text Box 8"/>
        <xdr:cNvSpPr txBox="1">
          <a:spLocks noChangeArrowheads="1"/>
        </xdr:cNvSpPr>
      </xdr:nvSpPr>
      <xdr:spPr bwMode="auto">
        <a:xfrm>
          <a:off x="1933575" y="89849325"/>
          <a:ext cx="104775" cy="1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23079</xdr:rowOff>
    </xdr:to>
    <xdr:sp macro="" textlink="">
      <xdr:nvSpPr>
        <xdr:cNvPr id="169" name="Text Box 8"/>
        <xdr:cNvSpPr txBox="1">
          <a:spLocks noChangeArrowheads="1"/>
        </xdr:cNvSpPr>
      </xdr:nvSpPr>
      <xdr:spPr bwMode="auto">
        <a:xfrm>
          <a:off x="1933575" y="89849325"/>
          <a:ext cx="104775" cy="1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7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8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8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8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8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8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18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95249</xdr:rowOff>
    </xdr:to>
    <xdr:sp macro="" textlink="">
      <xdr:nvSpPr>
        <xdr:cNvPr id="188" name="Text Box 8"/>
        <xdr:cNvSpPr txBox="1">
          <a:spLocks noChangeArrowheads="1"/>
        </xdr:cNvSpPr>
      </xdr:nvSpPr>
      <xdr:spPr bwMode="auto">
        <a:xfrm>
          <a:off x="1933575" y="89849325"/>
          <a:ext cx="104775" cy="257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95249</xdr:rowOff>
    </xdr:to>
    <xdr:sp macro="" textlink="">
      <xdr:nvSpPr>
        <xdr:cNvPr id="189" name="Text Box 8"/>
        <xdr:cNvSpPr txBox="1">
          <a:spLocks noChangeArrowheads="1"/>
        </xdr:cNvSpPr>
      </xdr:nvSpPr>
      <xdr:spPr bwMode="auto">
        <a:xfrm>
          <a:off x="1933575" y="89849325"/>
          <a:ext cx="104775" cy="2571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19049</xdr:rowOff>
    </xdr:to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1123950" y="89849325"/>
          <a:ext cx="85725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19049</xdr:rowOff>
    </xdr:to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1123950" y="89849325"/>
          <a:ext cx="85725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73024</xdr:rowOff>
    </xdr:to>
    <xdr:pic>
      <xdr:nvPicPr>
        <xdr:cNvPr id="19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73024</xdr:rowOff>
    </xdr:to>
    <xdr:pic>
      <xdr:nvPicPr>
        <xdr:cNvPr id="19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73024</xdr:rowOff>
    </xdr:to>
    <xdr:pic>
      <xdr:nvPicPr>
        <xdr:cNvPr id="19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73024</xdr:rowOff>
    </xdr:to>
    <xdr:pic>
      <xdr:nvPicPr>
        <xdr:cNvPr id="19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63499</xdr:rowOff>
    </xdr:to>
    <xdr:pic>
      <xdr:nvPicPr>
        <xdr:cNvPr id="19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63499</xdr:rowOff>
    </xdr:to>
    <xdr:pic>
      <xdr:nvPicPr>
        <xdr:cNvPr id="19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63499</xdr:rowOff>
    </xdr:to>
    <xdr:pic>
      <xdr:nvPicPr>
        <xdr:cNvPr id="198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63499</xdr:rowOff>
    </xdr:to>
    <xdr:pic>
      <xdr:nvPicPr>
        <xdr:cNvPr id="199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73024</xdr:rowOff>
    </xdr:to>
    <xdr:pic>
      <xdr:nvPicPr>
        <xdr:cNvPr id="20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73024</xdr:rowOff>
    </xdr:to>
    <xdr:pic>
      <xdr:nvPicPr>
        <xdr:cNvPr id="20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73024</xdr:rowOff>
    </xdr:to>
    <xdr:pic>
      <xdr:nvPicPr>
        <xdr:cNvPr id="20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73024</xdr:rowOff>
    </xdr:to>
    <xdr:pic>
      <xdr:nvPicPr>
        <xdr:cNvPr id="20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63499</xdr:rowOff>
    </xdr:to>
    <xdr:pic>
      <xdr:nvPicPr>
        <xdr:cNvPr id="20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63499</xdr:rowOff>
    </xdr:to>
    <xdr:pic>
      <xdr:nvPicPr>
        <xdr:cNvPr id="20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63499</xdr:rowOff>
    </xdr:to>
    <xdr:pic>
      <xdr:nvPicPr>
        <xdr:cNvPr id="20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63499</xdr:rowOff>
    </xdr:to>
    <xdr:pic>
      <xdr:nvPicPr>
        <xdr:cNvPr id="20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19049</xdr:rowOff>
    </xdr:to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1123950" y="89849325"/>
          <a:ext cx="85725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19049</xdr:rowOff>
    </xdr:to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1123950" y="89849325"/>
          <a:ext cx="85725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19049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1123950" y="89849325"/>
          <a:ext cx="85725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19049</xdr:rowOff>
    </xdr:to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1123950" y="89849325"/>
          <a:ext cx="85725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23811</xdr:rowOff>
    </xdr:to>
    <xdr:sp macro="" textlink="">
      <xdr:nvSpPr>
        <xdr:cNvPr id="212" name="Text Box 8"/>
        <xdr:cNvSpPr txBox="1">
          <a:spLocks noChangeArrowheads="1"/>
        </xdr:cNvSpPr>
      </xdr:nvSpPr>
      <xdr:spPr bwMode="auto">
        <a:xfrm>
          <a:off x="1933575" y="89849325"/>
          <a:ext cx="104775" cy="185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23811</xdr:rowOff>
    </xdr:to>
    <xdr:sp macro="" textlink="">
      <xdr:nvSpPr>
        <xdr:cNvPr id="213" name="Text Box 8"/>
        <xdr:cNvSpPr txBox="1">
          <a:spLocks noChangeArrowheads="1"/>
        </xdr:cNvSpPr>
      </xdr:nvSpPr>
      <xdr:spPr bwMode="auto">
        <a:xfrm>
          <a:off x="1933575" y="89849325"/>
          <a:ext cx="104775" cy="185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19049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1123950" y="89849325"/>
          <a:ext cx="85725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19049</xdr:rowOff>
    </xdr:to>
    <xdr:sp macro="" textlink="">
      <xdr:nvSpPr>
        <xdr:cNvPr id="215" name="Text Box 1"/>
        <xdr:cNvSpPr txBox="1">
          <a:spLocks noChangeArrowheads="1"/>
        </xdr:cNvSpPr>
      </xdr:nvSpPr>
      <xdr:spPr bwMode="auto">
        <a:xfrm>
          <a:off x="1123950" y="89849325"/>
          <a:ext cx="85725" cy="180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95248</xdr:rowOff>
    </xdr:to>
    <xdr:sp macro="" textlink="">
      <xdr:nvSpPr>
        <xdr:cNvPr id="216" name="Text Box 8"/>
        <xdr:cNvSpPr txBox="1">
          <a:spLocks noChangeArrowheads="1"/>
        </xdr:cNvSpPr>
      </xdr:nvSpPr>
      <xdr:spPr bwMode="auto">
        <a:xfrm>
          <a:off x="1933575" y="89849325"/>
          <a:ext cx="104775" cy="257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95248</xdr:rowOff>
    </xdr:to>
    <xdr:sp macro="" textlink="">
      <xdr:nvSpPr>
        <xdr:cNvPr id="217" name="Text Box 8"/>
        <xdr:cNvSpPr txBox="1">
          <a:spLocks noChangeArrowheads="1"/>
        </xdr:cNvSpPr>
      </xdr:nvSpPr>
      <xdr:spPr bwMode="auto">
        <a:xfrm>
          <a:off x="1933575" y="89849325"/>
          <a:ext cx="104775" cy="257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19048</xdr:rowOff>
    </xdr:to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1123950" y="89849325"/>
          <a:ext cx="85725" cy="18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19048</xdr:rowOff>
    </xdr:to>
    <xdr:sp macro="" textlink="">
      <xdr:nvSpPr>
        <xdr:cNvPr id="219" name="Text Box 1"/>
        <xdr:cNvSpPr txBox="1">
          <a:spLocks noChangeArrowheads="1"/>
        </xdr:cNvSpPr>
      </xdr:nvSpPr>
      <xdr:spPr bwMode="auto">
        <a:xfrm>
          <a:off x="1123950" y="89849325"/>
          <a:ext cx="85725" cy="18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73023</xdr:rowOff>
    </xdr:to>
    <xdr:pic>
      <xdr:nvPicPr>
        <xdr:cNvPr id="22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73023</xdr:rowOff>
    </xdr:to>
    <xdr:pic>
      <xdr:nvPicPr>
        <xdr:cNvPr id="22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73023</xdr:rowOff>
    </xdr:to>
    <xdr:pic>
      <xdr:nvPicPr>
        <xdr:cNvPr id="22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73023</xdr:rowOff>
    </xdr:to>
    <xdr:pic>
      <xdr:nvPicPr>
        <xdr:cNvPr id="22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63498</xdr:rowOff>
    </xdr:to>
    <xdr:pic>
      <xdr:nvPicPr>
        <xdr:cNvPr id="22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63498</xdr:rowOff>
    </xdr:to>
    <xdr:pic>
      <xdr:nvPicPr>
        <xdr:cNvPr id="22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63498</xdr:rowOff>
    </xdr:to>
    <xdr:pic>
      <xdr:nvPicPr>
        <xdr:cNvPr id="22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63498</xdr:rowOff>
    </xdr:to>
    <xdr:pic>
      <xdr:nvPicPr>
        <xdr:cNvPr id="22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73023</xdr:rowOff>
    </xdr:to>
    <xdr:pic>
      <xdr:nvPicPr>
        <xdr:cNvPr id="22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73023</xdr:rowOff>
    </xdr:to>
    <xdr:pic>
      <xdr:nvPicPr>
        <xdr:cNvPr id="22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73023</xdr:rowOff>
    </xdr:to>
    <xdr:pic>
      <xdr:nvPicPr>
        <xdr:cNvPr id="23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73023</xdr:rowOff>
    </xdr:to>
    <xdr:pic>
      <xdr:nvPicPr>
        <xdr:cNvPr id="23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63498</xdr:rowOff>
    </xdr:to>
    <xdr:pic>
      <xdr:nvPicPr>
        <xdr:cNvPr id="232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63498</xdr:rowOff>
    </xdr:to>
    <xdr:pic>
      <xdr:nvPicPr>
        <xdr:cNvPr id="23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63498</xdr:rowOff>
    </xdr:to>
    <xdr:pic>
      <xdr:nvPicPr>
        <xdr:cNvPr id="23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63498</xdr:rowOff>
    </xdr:to>
    <xdr:pic>
      <xdr:nvPicPr>
        <xdr:cNvPr id="23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54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19048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1123950" y="89849325"/>
          <a:ext cx="85725" cy="18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19048</xdr:rowOff>
    </xdr:to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1123950" y="89849325"/>
          <a:ext cx="85725" cy="18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19048</xdr:rowOff>
    </xdr:to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1123950" y="89849325"/>
          <a:ext cx="85725" cy="18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19048</xdr:rowOff>
    </xdr:to>
    <xdr:sp macro="" textlink="">
      <xdr:nvSpPr>
        <xdr:cNvPr id="239" name="Text Box 1"/>
        <xdr:cNvSpPr txBox="1">
          <a:spLocks noChangeArrowheads="1"/>
        </xdr:cNvSpPr>
      </xdr:nvSpPr>
      <xdr:spPr bwMode="auto">
        <a:xfrm>
          <a:off x="1123950" y="89849325"/>
          <a:ext cx="85725" cy="18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23810</xdr:rowOff>
    </xdr:to>
    <xdr:sp macro="" textlink="">
      <xdr:nvSpPr>
        <xdr:cNvPr id="240" name="Text Box 8"/>
        <xdr:cNvSpPr txBox="1">
          <a:spLocks noChangeArrowheads="1"/>
        </xdr:cNvSpPr>
      </xdr:nvSpPr>
      <xdr:spPr bwMode="auto">
        <a:xfrm>
          <a:off x="1933575" y="89849325"/>
          <a:ext cx="104775" cy="185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1409700</xdr:colOff>
      <xdr:row>452</xdr:row>
      <xdr:rowOff>23810</xdr:rowOff>
    </xdr:to>
    <xdr:sp macro="" textlink="">
      <xdr:nvSpPr>
        <xdr:cNvPr id="241" name="Text Box 8"/>
        <xdr:cNvSpPr txBox="1">
          <a:spLocks noChangeArrowheads="1"/>
        </xdr:cNvSpPr>
      </xdr:nvSpPr>
      <xdr:spPr bwMode="auto">
        <a:xfrm>
          <a:off x="1933575" y="89849325"/>
          <a:ext cx="104775" cy="185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4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4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4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4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4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4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4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4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5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5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5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5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5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5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5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1295400</xdr:colOff>
      <xdr:row>451</xdr:row>
      <xdr:rowOff>0</xdr:rowOff>
    </xdr:from>
    <xdr:to>
      <xdr:col>1</xdr:col>
      <xdr:colOff>1419225</xdr:colOff>
      <xdr:row>452</xdr:row>
      <xdr:rowOff>0</xdr:rowOff>
    </xdr:to>
    <xdr:pic>
      <xdr:nvPicPr>
        <xdr:cNvPr id="25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19048</xdr:rowOff>
    </xdr:to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1123950" y="89849325"/>
          <a:ext cx="85725" cy="18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19048</xdr:rowOff>
    </xdr:to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1123950" y="89849325"/>
          <a:ext cx="85725" cy="18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495300</xdr:colOff>
      <xdr:row>451</xdr:row>
      <xdr:rowOff>0</xdr:rowOff>
    </xdr:from>
    <xdr:to>
      <xdr:col>1</xdr:col>
      <xdr:colOff>581025</xdr:colOff>
      <xdr:row>452</xdr:row>
      <xdr:rowOff>18317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1123950" y="89849325"/>
          <a:ext cx="85725" cy="180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261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262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263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264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265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266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267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268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269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270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271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272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273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274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275" name="Text Box 8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276" name="Text Box 9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277" name="Text Box 8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278" name="Text Box 9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279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280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281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282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283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284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285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286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87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88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89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0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1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2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3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4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5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6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7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8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299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0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1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2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3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4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5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6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7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8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09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0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1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2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3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4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5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6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7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8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19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20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21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22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23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24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25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326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27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28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29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30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31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32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33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34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35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36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37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38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339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340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341" name="Text Box 8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342" name="Text Box 9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343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344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45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46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47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48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349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350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73023</xdr:rowOff>
    </xdr:to>
    <xdr:sp macro="" textlink="">
      <xdr:nvSpPr>
        <xdr:cNvPr id="351" name="Text Box 8"/>
        <xdr:cNvSpPr txBox="1">
          <a:spLocks noChangeArrowheads="1"/>
        </xdr:cNvSpPr>
      </xdr:nvSpPr>
      <xdr:spPr bwMode="auto">
        <a:xfrm>
          <a:off x="1933575" y="89849325"/>
          <a:ext cx="2190750" cy="23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73023</xdr:rowOff>
    </xdr:to>
    <xdr:sp macro="" textlink="">
      <xdr:nvSpPr>
        <xdr:cNvPr id="352" name="Text Box 9"/>
        <xdr:cNvSpPr txBox="1">
          <a:spLocks noChangeArrowheads="1"/>
        </xdr:cNvSpPr>
      </xdr:nvSpPr>
      <xdr:spPr bwMode="auto">
        <a:xfrm>
          <a:off x="1933575" y="89849325"/>
          <a:ext cx="2190750" cy="23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53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54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55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56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57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58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59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60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61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62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63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64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365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366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367" name="Text Box 8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368" name="Text Box 9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369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370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71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72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73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74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375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376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73023</xdr:rowOff>
    </xdr:to>
    <xdr:sp macro="" textlink="">
      <xdr:nvSpPr>
        <xdr:cNvPr id="377" name="Text Box 8"/>
        <xdr:cNvSpPr txBox="1">
          <a:spLocks noChangeArrowheads="1"/>
        </xdr:cNvSpPr>
      </xdr:nvSpPr>
      <xdr:spPr bwMode="auto">
        <a:xfrm>
          <a:off x="1933575" y="89849325"/>
          <a:ext cx="2190750" cy="23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73023</xdr:rowOff>
    </xdr:to>
    <xdr:sp macro="" textlink="">
      <xdr:nvSpPr>
        <xdr:cNvPr id="378" name="Text Box 9"/>
        <xdr:cNvSpPr txBox="1">
          <a:spLocks noChangeArrowheads="1"/>
        </xdr:cNvSpPr>
      </xdr:nvSpPr>
      <xdr:spPr bwMode="auto">
        <a:xfrm>
          <a:off x="1933575" y="89849325"/>
          <a:ext cx="2190750" cy="23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379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380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381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382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83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84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385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386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87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88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89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90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91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392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393" name="Text Box 8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394" name="Text Box 9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395" name="Text Box 8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396" name="Text Box 9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97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398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399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00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01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02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03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04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05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06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07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08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09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0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1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2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3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4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5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6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7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8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19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0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1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2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3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4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5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6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7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8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29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0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1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2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3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4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5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6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7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8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39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40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41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42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43" name="Text Box 8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12698</xdr:rowOff>
    </xdr:to>
    <xdr:sp macro="" textlink="">
      <xdr:nvSpPr>
        <xdr:cNvPr id="444" name="Text Box 9"/>
        <xdr:cNvSpPr txBox="1">
          <a:spLocks noChangeArrowheads="1"/>
        </xdr:cNvSpPr>
      </xdr:nvSpPr>
      <xdr:spPr bwMode="auto">
        <a:xfrm>
          <a:off x="1933575" y="89849325"/>
          <a:ext cx="2190750" cy="174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45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46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47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48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49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50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51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52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53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54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55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56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57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58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459" name="Text Box 8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460" name="Text Box 9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461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462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63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64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65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66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67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68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73023</xdr:rowOff>
    </xdr:to>
    <xdr:sp macro="" textlink="">
      <xdr:nvSpPr>
        <xdr:cNvPr id="469" name="Text Box 8"/>
        <xdr:cNvSpPr txBox="1">
          <a:spLocks noChangeArrowheads="1"/>
        </xdr:cNvSpPr>
      </xdr:nvSpPr>
      <xdr:spPr bwMode="auto">
        <a:xfrm>
          <a:off x="1933575" y="89849325"/>
          <a:ext cx="2190750" cy="23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73023</xdr:rowOff>
    </xdr:to>
    <xdr:sp macro="" textlink="">
      <xdr:nvSpPr>
        <xdr:cNvPr id="470" name="Text Box 9"/>
        <xdr:cNvSpPr txBox="1">
          <a:spLocks noChangeArrowheads="1"/>
        </xdr:cNvSpPr>
      </xdr:nvSpPr>
      <xdr:spPr bwMode="auto">
        <a:xfrm>
          <a:off x="1933575" y="89849325"/>
          <a:ext cx="2190750" cy="23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71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72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73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74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75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76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77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478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79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80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81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82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83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84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485" name="Text Box 8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139698</xdr:rowOff>
    </xdr:to>
    <xdr:sp macro="" textlink="">
      <xdr:nvSpPr>
        <xdr:cNvPr id="486" name="Text Box 9"/>
        <xdr:cNvSpPr txBox="1">
          <a:spLocks noChangeArrowheads="1"/>
        </xdr:cNvSpPr>
      </xdr:nvSpPr>
      <xdr:spPr bwMode="auto">
        <a:xfrm>
          <a:off x="1933575" y="89849325"/>
          <a:ext cx="2190750" cy="301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487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488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89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490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91" name="Text Box 8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92073</xdr:rowOff>
    </xdr:to>
    <xdr:sp macro="" textlink="">
      <xdr:nvSpPr>
        <xdr:cNvPr id="492" name="Text Box 9"/>
        <xdr:cNvSpPr txBox="1">
          <a:spLocks noChangeArrowheads="1"/>
        </xdr:cNvSpPr>
      </xdr:nvSpPr>
      <xdr:spPr bwMode="auto">
        <a:xfrm>
          <a:off x="1933575" y="89849325"/>
          <a:ext cx="2190750" cy="253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93" name="Text Box 8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82548</xdr:rowOff>
    </xdr:to>
    <xdr:sp macro="" textlink="">
      <xdr:nvSpPr>
        <xdr:cNvPr id="494" name="Text Box 9"/>
        <xdr:cNvSpPr txBox="1">
          <a:spLocks noChangeArrowheads="1"/>
        </xdr:cNvSpPr>
      </xdr:nvSpPr>
      <xdr:spPr bwMode="auto">
        <a:xfrm>
          <a:off x="1933575" y="89849325"/>
          <a:ext cx="2190750" cy="2444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73023</xdr:rowOff>
    </xdr:to>
    <xdr:sp macro="" textlink="">
      <xdr:nvSpPr>
        <xdr:cNvPr id="495" name="Text Box 8"/>
        <xdr:cNvSpPr txBox="1">
          <a:spLocks noChangeArrowheads="1"/>
        </xdr:cNvSpPr>
      </xdr:nvSpPr>
      <xdr:spPr bwMode="auto">
        <a:xfrm>
          <a:off x="1933575" y="89849325"/>
          <a:ext cx="2190750" cy="23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73023</xdr:rowOff>
    </xdr:to>
    <xdr:sp macro="" textlink="">
      <xdr:nvSpPr>
        <xdr:cNvPr id="496" name="Text Box 9"/>
        <xdr:cNvSpPr txBox="1">
          <a:spLocks noChangeArrowheads="1"/>
        </xdr:cNvSpPr>
      </xdr:nvSpPr>
      <xdr:spPr bwMode="auto">
        <a:xfrm>
          <a:off x="1933575" y="89849325"/>
          <a:ext cx="2190750" cy="2349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497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498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499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00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01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02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03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04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05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06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07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08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09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10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11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12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13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14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15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16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17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18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19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20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158748</xdr:rowOff>
    </xdr:to>
    <xdr:sp macro="" textlink="">
      <xdr:nvSpPr>
        <xdr:cNvPr id="521" name="Text Box 8"/>
        <xdr:cNvSpPr txBox="1">
          <a:spLocks noChangeArrowheads="1"/>
        </xdr:cNvSpPr>
      </xdr:nvSpPr>
      <xdr:spPr bwMode="auto">
        <a:xfrm>
          <a:off x="1933575" y="89849325"/>
          <a:ext cx="2190750" cy="320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158748</xdr:rowOff>
    </xdr:to>
    <xdr:sp macro="" textlink="">
      <xdr:nvSpPr>
        <xdr:cNvPr id="522" name="Text Box 9"/>
        <xdr:cNvSpPr txBox="1">
          <a:spLocks noChangeArrowheads="1"/>
        </xdr:cNvSpPr>
      </xdr:nvSpPr>
      <xdr:spPr bwMode="auto">
        <a:xfrm>
          <a:off x="1933575" y="89849325"/>
          <a:ext cx="2190750" cy="320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523" name="Text Box 8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524" name="Text Box 9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25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26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27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28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29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30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31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32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33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34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35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36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37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38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39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40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41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42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43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44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45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46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47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48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49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50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51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52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53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54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55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56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158748</xdr:rowOff>
    </xdr:to>
    <xdr:sp macro="" textlink="">
      <xdr:nvSpPr>
        <xdr:cNvPr id="557" name="Text Box 8"/>
        <xdr:cNvSpPr txBox="1">
          <a:spLocks noChangeArrowheads="1"/>
        </xdr:cNvSpPr>
      </xdr:nvSpPr>
      <xdr:spPr bwMode="auto">
        <a:xfrm>
          <a:off x="1933575" y="89849325"/>
          <a:ext cx="2190750" cy="320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158748</xdr:rowOff>
    </xdr:to>
    <xdr:sp macro="" textlink="">
      <xdr:nvSpPr>
        <xdr:cNvPr id="558" name="Text Box 9"/>
        <xdr:cNvSpPr txBox="1">
          <a:spLocks noChangeArrowheads="1"/>
        </xdr:cNvSpPr>
      </xdr:nvSpPr>
      <xdr:spPr bwMode="auto">
        <a:xfrm>
          <a:off x="1933575" y="89849325"/>
          <a:ext cx="2190750" cy="320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559" name="Text Box 8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560" name="Text Box 9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61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62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63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64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65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66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67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68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69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70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71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72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73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74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75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76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77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78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79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80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81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82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83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84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85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86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87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88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89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590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91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592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158748</xdr:rowOff>
    </xdr:to>
    <xdr:sp macro="" textlink="">
      <xdr:nvSpPr>
        <xdr:cNvPr id="593" name="Text Box 8"/>
        <xdr:cNvSpPr txBox="1">
          <a:spLocks noChangeArrowheads="1"/>
        </xdr:cNvSpPr>
      </xdr:nvSpPr>
      <xdr:spPr bwMode="auto">
        <a:xfrm>
          <a:off x="1933575" y="89849325"/>
          <a:ext cx="2190750" cy="320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158748</xdr:rowOff>
    </xdr:to>
    <xdr:sp macro="" textlink="">
      <xdr:nvSpPr>
        <xdr:cNvPr id="594" name="Text Box 9"/>
        <xdr:cNvSpPr txBox="1">
          <a:spLocks noChangeArrowheads="1"/>
        </xdr:cNvSpPr>
      </xdr:nvSpPr>
      <xdr:spPr bwMode="auto">
        <a:xfrm>
          <a:off x="1933575" y="89849325"/>
          <a:ext cx="2190750" cy="320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595" name="Text Box 8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596" name="Text Box 9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97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598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599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00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601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602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603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604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05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06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07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08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09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10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11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12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613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614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615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616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17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18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19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20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21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22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23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24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625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626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627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628" name="Text Box 9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158748</xdr:rowOff>
    </xdr:to>
    <xdr:sp macro="" textlink="">
      <xdr:nvSpPr>
        <xdr:cNvPr id="629" name="Text Box 8"/>
        <xdr:cNvSpPr txBox="1">
          <a:spLocks noChangeArrowheads="1"/>
        </xdr:cNvSpPr>
      </xdr:nvSpPr>
      <xdr:spPr bwMode="auto">
        <a:xfrm>
          <a:off x="1933575" y="89849325"/>
          <a:ext cx="2190750" cy="320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158748</xdr:rowOff>
    </xdr:to>
    <xdr:sp macro="" textlink="">
      <xdr:nvSpPr>
        <xdr:cNvPr id="630" name="Text Box 9"/>
        <xdr:cNvSpPr txBox="1">
          <a:spLocks noChangeArrowheads="1"/>
        </xdr:cNvSpPr>
      </xdr:nvSpPr>
      <xdr:spPr bwMode="auto">
        <a:xfrm>
          <a:off x="1933575" y="89849325"/>
          <a:ext cx="2190750" cy="3206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631" name="Text Box 8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149223</xdr:rowOff>
    </xdr:to>
    <xdr:sp macro="" textlink="">
      <xdr:nvSpPr>
        <xdr:cNvPr id="632" name="Text Box 9"/>
        <xdr:cNvSpPr txBox="1">
          <a:spLocks noChangeArrowheads="1"/>
        </xdr:cNvSpPr>
      </xdr:nvSpPr>
      <xdr:spPr bwMode="auto">
        <a:xfrm>
          <a:off x="1933575" y="89849325"/>
          <a:ext cx="2190750" cy="3111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33" name="Text Box 8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130173</xdr:rowOff>
    </xdr:to>
    <xdr:sp macro="" textlink="">
      <xdr:nvSpPr>
        <xdr:cNvPr id="634" name="Text Box 9"/>
        <xdr:cNvSpPr txBox="1">
          <a:spLocks noChangeArrowheads="1"/>
        </xdr:cNvSpPr>
      </xdr:nvSpPr>
      <xdr:spPr bwMode="auto">
        <a:xfrm>
          <a:off x="1933575" y="89849325"/>
          <a:ext cx="2190750" cy="2920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35" name="Text Box 8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120648</xdr:rowOff>
    </xdr:to>
    <xdr:sp macro="" textlink="">
      <xdr:nvSpPr>
        <xdr:cNvPr id="636" name="Text Box 9"/>
        <xdr:cNvSpPr txBox="1">
          <a:spLocks noChangeArrowheads="1"/>
        </xdr:cNvSpPr>
      </xdr:nvSpPr>
      <xdr:spPr bwMode="auto">
        <a:xfrm>
          <a:off x="1933575" y="89849325"/>
          <a:ext cx="2190750" cy="2825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637" name="Text Box 8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111123</xdr:rowOff>
    </xdr:to>
    <xdr:sp macro="" textlink="">
      <xdr:nvSpPr>
        <xdr:cNvPr id="638" name="Text Box 9"/>
        <xdr:cNvSpPr txBox="1">
          <a:spLocks noChangeArrowheads="1"/>
        </xdr:cNvSpPr>
      </xdr:nvSpPr>
      <xdr:spPr bwMode="auto">
        <a:xfrm>
          <a:off x="1933575" y="89849325"/>
          <a:ext cx="2190750" cy="2730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101598</xdr:rowOff>
    </xdr:to>
    <xdr:sp macro="" textlink="">
      <xdr:nvSpPr>
        <xdr:cNvPr id="639" name="Text Box 8"/>
        <xdr:cNvSpPr txBox="1">
          <a:spLocks noChangeArrowheads="1"/>
        </xdr:cNvSpPr>
      </xdr:nvSpPr>
      <xdr:spPr bwMode="auto">
        <a:xfrm>
          <a:off x="1933575" y="89849325"/>
          <a:ext cx="2190750" cy="2635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640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641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642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643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644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645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646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647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648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649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650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651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652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653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656" name="Text Box 8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657" name="Text Box 9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658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659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660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661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662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663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664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665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66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67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68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69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0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1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2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3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4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5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6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7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8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79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0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1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2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3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4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5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6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7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8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89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0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1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2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3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4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5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6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7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8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699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00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01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02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03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04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05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06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07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08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09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10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11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12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13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14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15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16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17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18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19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720" name="Text Box 8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721" name="Text Box 9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722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723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24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25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26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27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28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29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73024</xdr:rowOff>
    </xdr:to>
    <xdr:sp macro="" textlink="">
      <xdr:nvSpPr>
        <xdr:cNvPr id="730" name="Text Box 8"/>
        <xdr:cNvSpPr txBox="1">
          <a:spLocks noChangeArrowheads="1"/>
        </xdr:cNvSpPr>
      </xdr:nvSpPr>
      <xdr:spPr bwMode="auto">
        <a:xfrm>
          <a:off x="1933575" y="89849325"/>
          <a:ext cx="219075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73024</xdr:rowOff>
    </xdr:to>
    <xdr:sp macro="" textlink="">
      <xdr:nvSpPr>
        <xdr:cNvPr id="731" name="Text Box 9"/>
        <xdr:cNvSpPr txBox="1">
          <a:spLocks noChangeArrowheads="1"/>
        </xdr:cNvSpPr>
      </xdr:nvSpPr>
      <xdr:spPr bwMode="auto">
        <a:xfrm>
          <a:off x="1933575" y="89849325"/>
          <a:ext cx="219075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32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33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34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35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36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37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38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39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40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41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42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43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44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45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746" name="Text Box 8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747" name="Text Box 9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748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749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50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51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52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53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54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55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73024</xdr:rowOff>
    </xdr:to>
    <xdr:sp macro="" textlink="">
      <xdr:nvSpPr>
        <xdr:cNvPr id="756" name="Text Box 8"/>
        <xdr:cNvSpPr txBox="1">
          <a:spLocks noChangeArrowheads="1"/>
        </xdr:cNvSpPr>
      </xdr:nvSpPr>
      <xdr:spPr bwMode="auto">
        <a:xfrm>
          <a:off x="1933575" y="89849325"/>
          <a:ext cx="219075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73024</xdr:rowOff>
    </xdr:to>
    <xdr:sp macro="" textlink="">
      <xdr:nvSpPr>
        <xdr:cNvPr id="757" name="Text Box 9"/>
        <xdr:cNvSpPr txBox="1">
          <a:spLocks noChangeArrowheads="1"/>
        </xdr:cNvSpPr>
      </xdr:nvSpPr>
      <xdr:spPr bwMode="auto">
        <a:xfrm>
          <a:off x="1933575" y="89849325"/>
          <a:ext cx="219075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758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759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760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761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62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63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764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765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66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67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68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69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70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71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772" name="Text Box 8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773" name="Text Box 9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774" name="Text Box 8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775" name="Text Box 9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76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777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78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779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80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781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82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783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84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85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86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87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88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89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0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1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2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3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4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5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6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7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8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799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0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1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2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3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4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5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6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7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8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09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0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1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2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3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4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5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6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7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8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19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20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21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22" name="Text Box 8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15874</xdr:rowOff>
    </xdr:to>
    <xdr:sp macro="" textlink="">
      <xdr:nvSpPr>
        <xdr:cNvPr id="823" name="Text Box 9"/>
        <xdr:cNvSpPr txBox="1">
          <a:spLocks noChangeArrowheads="1"/>
        </xdr:cNvSpPr>
      </xdr:nvSpPr>
      <xdr:spPr bwMode="auto">
        <a:xfrm>
          <a:off x="1933575" y="89849325"/>
          <a:ext cx="2190750" cy="1777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24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25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26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27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28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29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30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31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32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33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834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835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836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837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838" name="Text Box 8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839" name="Text Box 9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40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41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42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43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844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845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846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847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73024</xdr:rowOff>
    </xdr:to>
    <xdr:sp macro="" textlink="">
      <xdr:nvSpPr>
        <xdr:cNvPr id="848" name="Text Box 8"/>
        <xdr:cNvSpPr txBox="1">
          <a:spLocks noChangeArrowheads="1"/>
        </xdr:cNvSpPr>
      </xdr:nvSpPr>
      <xdr:spPr bwMode="auto">
        <a:xfrm>
          <a:off x="1933575" y="89849325"/>
          <a:ext cx="219075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73024</xdr:rowOff>
    </xdr:to>
    <xdr:sp macro="" textlink="">
      <xdr:nvSpPr>
        <xdr:cNvPr id="849" name="Text Box 9"/>
        <xdr:cNvSpPr txBox="1">
          <a:spLocks noChangeArrowheads="1"/>
        </xdr:cNvSpPr>
      </xdr:nvSpPr>
      <xdr:spPr bwMode="auto">
        <a:xfrm>
          <a:off x="1933575" y="89849325"/>
          <a:ext cx="219075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50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51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52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53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54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55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56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57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58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59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860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861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862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863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864" name="Text Box 8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139699</xdr:rowOff>
    </xdr:to>
    <xdr:sp macro="" textlink="">
      <xdr:nvSpPr>
        <xdr:cNvPr id="865" name="Text Box 9"/>
        <xdr:cNvSpPr txBox="1">
          <a:spLocks noChangeArrowheads="1"/>
        </xdr:cNvSpPr>
      </xdr:nvSpPr>
      <xdr:spPr bwMode="auto">
        <a:xfrm>
          <a:off x="1933575" y="89849325"/>
          <a:ext cx="2190750" cy="301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66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67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68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69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870" name="Text Box 8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92074</xdr:rowOff>
    </xdr:to>
    <xdr:sp macro="" textlink="">
      <xdr:nvSpPr>
        <xdr:cNvPr id="871" name="Text Box 9"/>
        <xdr:cNvSpPr txBox="1">
          <a:spLocks noChangeArrowheads="1"/>
        </xdr:cNvSpPr>
      </xdr:nvSpPr>
      <xdr:spPr bwMode="auto">
        <a:xfrm>
          <a:off x="1933575" y="89849325"/>
          <a:ext cx="219075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872" name="Text Box 8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82549</xdr:rowOff>
    </xdr:to>
    <xdr:sp macro="" textlink="">
      <xdr:nvSpPr>
        <xdr:cNvPr id="873" name="Text Box 9"/>
        <xdr:cNvSpPr txBox="1">
          <a:spLocks noChangeArrowheads="1"/>
        </xdr:cNvSpPr>
      </xdr:nvSpPr>
      <xdr:spPr bwMode="auto">
        <a:xfrm>
          <a:off x="1933575" y="89849325"/>
          <a:ext cx="2190750" cy="2444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73024</xdr:rowOff>
    </xdr:to>
    <xdr:sp macro="" textlink="">
      <xdr:nvSpPr>
        <xdr:cNvPr id="874" name="Text Box 8"/>
        <xdr:cNvSpPr txBox="1">
          <a:spLocks noChangeArrowheads="1"/>
        </xdr:cNvSpPr>
      </xdr:nvSpPr>
      <xdr:spPr bwMode="auto">
        <a:xfrm>
          <a:off x="1933575" y="89849325"/>
          <a:ext cx="219075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73024</xdr:rowOff>
    </xdr:to>
    <xdr:sp macro="" textlink="">
      <xdr:nvSpPr>
        <xdr:cNvPr id="875" name="Text Box 9"/>
        <xdr:cNvSpPr txBox="1">
          <a:spLocks noChangeArrowheads="1"/>
        </xdr:cNvSpPr>
      </xdr:nvSpPr>
      <xdr:spPr bwMode="auto">
        <a:xfrm>
          <a:off x="1933575" y="89849325"/>
          <a:ext cx="219075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76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77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878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879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80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81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882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883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84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85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86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87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88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89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890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891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92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893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894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895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96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897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98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899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453</xdr:row>
      <xdr:rowOff>0</xdr:rowOff>
    </xdr:to>
    <xdr:sp macro="" textlink="">
      <xdr:nvSpPr>
        <xdr:cNvPr id="900" name="Text Box 8"/>
        <xdr:cNvSpPr txBox="1">
          <a:spLocks noChangeArrowheads="1"/>
        </xdr:cNvSpPr>
      </xdr:nvSpPr>
      <xdr:spPr bwMode="auto">
        <a:xfrm>
          <a:off x="1933575" y="89849325"/>
          <a:ext cx="2190750" cy="32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453</xdr:row>
      <xdr:rowOff>0</xdr:rowOff>
    </xdr:to>
    <xdr:sp macro="" textlink="">
      <xdr:nvSpPr>
        <xdr:cNvPr id="901" name="Text Box 9"/>
        <xdr:cNvSpPr txBox="1">
          <a:spLocks noChangeArrowheads="1"/>
        </xdr:cNvSpPr>
      </xdr:nvSpPr>
      <xdr:spPr bwMode="auto">
        <a:xfrm>
          <a:off x="1933575" y="89849325"/>
          <a:ext cx="2190750" cy="32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902" name="Text Box 8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903" name="Text Box 9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04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05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06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07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08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09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10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11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12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13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14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15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16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17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18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19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20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21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22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23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24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25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26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27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28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29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30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31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32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33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34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35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453</xdr:row>
      <xdr:rowOff>0</xdr:rowOff>
    </xdr:to>
    <xdr:sp macro="" textlink="">
      <xdr:nvSpPr>
        <xdr:cNvPr id="936" name="Text Box 8"/>
        <xdr:cNvSpPr txBox="1">
          <a:spLocks noChangeArrowheads="1"/>
        </xdr:cNvSpPr>
      </xdr:nvSpPr>
      <xdr:spPr bwMode="auto">
        <a:xfrm>
          <a:off x="1933575" y="89849325"/>
          <a:ext cx="2190750" cy="32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453</xdr:row>
      <xdr:rowOff>0</xdr:rowOff>
    </xdr:to>
    <xdr:sp macro="" textlink="">
      <xdr:nvSpPr>
        <xdr:cNvPr id="937" name="Text Box 9"/>
        <xdr:cNvSpPr txBox="1">
          <a:spLocks noChangeArrowheads="1"/>
        </xdr:cNvSpPr>
      </xdr:nvSpPr>
      <xdr:spPr bwMode="auto">
        <a:xfrm>
          <a:off x="1933575" y="89849325"/>
          <a:ext cx="2190750" cy="32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938" name="Text Box 8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939" name="Text Box 9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40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41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42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43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44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45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46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47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48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49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50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51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52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53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54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55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56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57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58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59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60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61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62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63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64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65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66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67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69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70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71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453</xdr:row>
      <xdr:rowOff>0</xdr:rowOff>
    </xdr:to>
    <xdr:sp macro="" textlink="">
      <xdr:nvSpPr>
        <xdr:cNvPr id="972" name="Text Box 8"/>
        <xdr:cNvSpPr txBox="1">
          <a:spLocks noChangeArrowheads="1"/>
        </xdr:cNvSpPr>
      </xdr:nvSpPr>
      <xdr:spPr bwMode="auto">
        <a:xfrm>
          <a:off x="1933575" y="89849325"/>
          <a:ext cx="2190750" cy="32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453</xdr:row>
      <xdr:rowOff>0</xdr:rowOff>
    </xdr:to>
    <xdr:sp macro="" textlink="">
      <xdr:nvSpPr>
        <xdr:cNvPr id="973" name="Text Box 9"/>
        <xdr:cNvSpPr txBox="1">
          <a:spLocks noChangeArrowheads="1"/>
        </xdr:cNvSpPr>
      </xdr:nvSpPr>
      <xdr:spPr bwMode="auto">
        <a:xfrm>
          <a:off x="1933575" y="89849325"/>
          <a:ext cx="2190750" cy="32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974" name="Text Box 8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975" name="Text Box 9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76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77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78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79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80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81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82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83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84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85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87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88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89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90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91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92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993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94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995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96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997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98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999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1000" name="Text Box 8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130174</xdr:rowOff>
    </xdr:to>
    <xdr:sp macro="" textlink="">
      <xdr:nvSpPr>
        <xdr:cNvPr id="1001" name="Text Box 9"/>
        <xdr:cNvSpPr txBox="1">
          <a:spLocks noChangeArrowheads="1"/>
        </xdr:cNvSpPr>
      </xdr:nvSpPr>
      <xdr:spPr bwMode="auto">
        <a:xfrm>
          <a:off x="1933575" y="89849325"/>
          <a:ext cx="2190750" cy="29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1002" name="Text Box 8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120649</xdr:rowOff>
    </xdr:to>
    <xdr:sp macro="" textlink="">
      <xdr:nvSpPr>
        <xdr:cNvPr id="1003" name="Text Box 9"/>
        <xdr:cNvSpPr txBox="1">
          <a:spLocks noChangeArrowheads="1"/>
        </xdr:cNvSpPr>
      </xdr:nvSpPr>
      <xdr:spPr bwMode="auto">
        <a:xfrm>
          <a:off x="1933575" y="89849325"/>
          <a:ext cx="2190750" cy="282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1004" name="Text Box 8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111124</xdr:rowOff>
    </xdr:to>
    <xdr:sp macro="" textlink="">
      <xdr:nvSpPr>
        <xdr:cNvPr id="1005" name="Text Box 9"/>
        <xdr:cNvSpPr txBox="1">
          <a:spLocks noChangeArrowheads="1"/>
        </xdr:cNvSpPr>
      </xdr:nvSpPr>
      <xdr:spPr bwMode="auto">
        <a:xfrm>
          <a:off x="1933575" y="89849325"/>
          <a:ext cx="2190750" cy="2730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1006" name="Text Box 8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101599</xdr:rowOff>
    </xdr:to>
    <xdr:sp macro="" textlink="">
      <xdr:nvSpPr>
        <xdr:cNvPr id="1007" name="Text Box 9"/>
        <xdr:cNvSpPr txBox="1">
          <a:spLocks noChangeArrowheads="1"/>
        </xdr:cNvSpPr>
      </xdr:nvSpPr>
      <xdr:spPr bwMode="auto">
        <a:xfrm>
          <a:off x="1933575" y="89849325"/>
          <a:ext cx="2190750" cy="2635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453</xdr:row>
      <xdr:rowOff>0</xdr:rowOff>
    </xdr:to>
    <xdr:sp macro="" textlink="">
      <xdr:nvSpPr>
        <xdr:cNvPr id="1008" name="Text Box 8"/>
        <xdr:cNvSpPr txBox="1">
          <a:spLocks noChangeArrowheads="1"/>
        </xdr:cNvSpPr>
      </xdr:nvSpPr>
      <xdr:spPr bwMode="auto">
        <a:xfrm>
          <a:off x="1933575" y="89849325"/>
          <a:ext cx="2190750" cy="3231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3495675</xdr:colOff>
      <xdr:row>452</xdr:row>
      <xdr:rowOff>149224</xdr:rowOff>
    </xdr:to>
    <xdr:sp macro="" textlink="">
      <xdr:nvSpPr>
        <xdr:cNvPr id="1009" name="Text Box 8"/>
        <xdr:cNvSpPr txBox="1">
          <a:spLocks noChangeArrowheads="1"/>
        </xdr:cNvSpPr>
      </xdr:nvSpPr>
      <xdr:spPr bwMode="auto">
        <a:xfrm>
          <a:off x="1933575" y="89849325"/>
          <a:ext cx="2190750" cy="3111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2686050</xdr:colOff>
      <xdr:row>451</xdr:row>
      <xdr:rowOff>0</xdr:rowOff>
    </xdr:from>
    <xdr:to>
      <xdr:col>1</xdr:col>
      <xdr:colOff>2781300</xdr:colOff>
      <xdr:row>452</xdr:row>
      <xdr:rowOff>152399</xdr:rowOff>
    </xdr:to>
    <xdr:sp macro="" textlink="">
      <xdr:nvSpPr>
        <xdr:cNvPr id="1010" name="Text Box 15"/>
        <xdr:cNvSpPr txBox="1">
          <a:spLocks noChangeArrowheads="1"/>
        </xdr:cNvSpPr>
      </xdr:nvSpPr>
      <xdr:spPr bwMode="auto">
        <a:xfrm>
          <a:off x="3314700" y="89849325"/>
          <a:ext cx="95250" cy="3143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1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1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1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1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1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1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1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1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1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2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3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4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5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6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7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8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8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08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83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84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85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86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87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88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89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0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1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2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3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4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5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6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7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8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099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0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1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2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3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4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5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6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7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8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09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0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1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2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3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4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5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6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7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8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19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0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1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2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3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4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5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6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7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8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29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0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1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2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3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4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5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6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7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8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39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0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1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2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3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4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5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6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7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8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49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50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51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52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53" name="Text Box 8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15876</xdr:rowOff>
    </xdr:to>
    <xdr:sp macro="" textlink="">
      <xdr:nvSpPr>
        <xdr:cNvPr id="1154" name="Text Box 9"/>
        <xdr:cNvSpPr txBox="1">
          <a:spLocks noChangeArrowheads="1"/>
        </xdr:cNvSpPr>
      </xdr:nvSpPr>
      <xdr:spPr bwMode="auto">
        <a:xfrm>
          <a:off x="1933575" y="89849325"/>
          <a:ext cx="0" cy="9874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5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5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5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5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5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6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7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8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19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0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7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8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19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20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21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22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23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24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25" name="Text Box 8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451</xdr:row>
      <xdr:rowOff>0</xdr:rowOff>
    </xdr:from>
    <xdr:to>
      <xdr:col>1</xdr:col>
      <xdr:colOff>1304925</xdr:colOff>
      <xdr:row>456</xdr:row>
      <xdr:rowOff>158751</xdr:rowOff>
    </xdr:to>
    <xdr:sp macro="" textlink="">
      <xdr:nvSpPr>
        <xdr:cNvPr id="1226" name="Text Box 9"/>
        <xdr:cNvSpPr txBox="1">
          <a:spLocks noChangeArrowheads="1"/>
        </xdr:cNvSpPr>
      </xdr:nvSpPr>
      <xdr:spPr bwMode="auto">
        <a:xfrm>
          <a:off x="1933575" y="89849325"/>
          <a:ext cx="0" cy="1130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1304925</xdr:colOff>
      <xdr:row>451</xdr:row>
      <xdr:rowOff>0</xdr:rowOff>
    </xdr:from>
    <xdr:ext cx="104775" cy="255709"/>
    <xdr:sp macro="" textlink="">
      <xdr:nvSpPr>
        <xdr:cNvPr id="1227" name="Text Box 8"/>
        <xdr:cNvSpPr txBox="1">
          <a:spLocks noChangeArrowheads="1"/>
        </xdr:cNvSpPr>
      </xdr:nvSpPr>
      <xdr:spPr bwMode="auto">
        <a:xfrm>
          <a:off x="1933575" y="89849325"/>
          <a:ext cx="104775" cy="255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255709"/>
    <xdr:sp macro="" textlink="">
      <xdr:nvSpPr>
        <xdr:cNvPr id="1228" name="Text Box 8"/>
        <xdr:cNvSpPr txBox="1">
          <a:spLocks noChangeArrowheads="1"/>
        </xdr:cNvSpPr>
      </xdr:nvSpPr>
      <xdr:spPr bwMode="auto">
        <a:xfrm>
          <a:off x="1933575" y="89849325"/>
          <a:ext cx="104775" cy="255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3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3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3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3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3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3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3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38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3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4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4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4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4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4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4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4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86591"/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1123950" y="89849325"/>
          <a:ext cx="85725" cy="186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6591"/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1123950" y="89849325"/>
          <a:ext cx="85725" cy="186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4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5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5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5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5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5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5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5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5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5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5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6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61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62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6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6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6591"/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1123950" y="89849325"/>
          <a:ext cx="85725" cy="186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6591"/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1123950" y="89849325"/>
          <a:ext cx="85725" cy="186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4271"/>
    <xdr:sp macro="" textlink="">
      <xdr:nvSpPr>
        <xdr:cNvPr id="1271" name="Text Box 8"/>
        <xdr:cNvSpPr txBox="1">
          <a:spLocks noChangeArrowheads="1"/>
        </xdr:cNvSpPr>
      </xdr:nvSpPr>
      <xdr:spPr bwMode="auto">
        <a:xfrm>
          <a:off x="1933575" y="89849325"/>
          <a:ext cx="104775" cy="184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4271"/>
    <xdr:sp macro="" textlink="">
      <xdr:nvSpPr>
        <xdr:cNvPr id="1272" name="Text Box 8"/>
        <xdr:cNvSpPr txBox="1">
          <a:spLocks noChangeArrowheads="1"/>
        </xdr:cNvSpPr>
      </xdr:nvSpPr>
      <xdr:spPr bwMode="auto">
        <a:xfrm>
          <a:off x="1933575" y="89849325"/>
          <a:ext cx="104775" cy="184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7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7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7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7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7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7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7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8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8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8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8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8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8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8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8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28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89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255709"/>
    <xdr:sp macro="" textlink="">
      <xdr:nvSpPr>
        <xdr:cNvPr id="1291" name="Text Box 8"/>
        <xdr:cNvSpPr txBox="1">
          <a:spLocks noChangeArrowheads="1"/>
        </xdr:cNvSpPr>
      </xdr:nvSpPr>
      <xdr:spPr bwMode="auto">
        <a:xfrm>
          <a:off x="1933575" y="89849325"/>
          <a:ext cx="104775" cy="255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255709"/>
    <xdr:sp macro="" textlink="">
      <xdr:nvSpPr>
        <xdr:cNvPr id="1292" name="Text Box 8"/>
        <xdr:cNvSpPr txBox="1">
          <a:spLocks noChangeArrowheads="1"/>
        </xdr:cNvSpPr>
      </xdr:nvSpPr>
      <xdr:spPr bwMode="auto">
        <a:xfrm>
          <a:off x="1933575" y="89849325"/>
          <a:ext cx="104775" cy="255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9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9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9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29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299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00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01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02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0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0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0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0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0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08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09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10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11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13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4271"/>
    <xdr:sp macro="" textlink="">
      <xdr:nvSpPr>
        <xdr:cNvPr id="1315" name="Text Box 8"/>
        <xdr:cNvSpPr txBox="1">
          <a:spLocks noChangeArrowheads="1"/>
        </xdr:cNvSpPr>
      </xdr:nvSpPr>
      <xdr:spPr bwMode="auto">
        <a:xfrm>
          <a:off x="1933575" y="89849325"/>
          <a:ext cx="104775" cy="184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4271"/>
    <xdr:sp macro="" textlink="">
      <xdr:nvSpPr>
        <xdr:cNvPr id="1316" name="Text Box 8"/>
        <xdr:cNvSpPr txBox="1">
          <a:spLocks noChangeArrowheads="1"/>
        </xdr:cNvSpPr>
      </xdr:nvSpPr>
      <xdr:spPr bwMode="auto">
        <a:xfrm>
          <a:off x="1933575" y="89849325"/>
          <a:ext cx="104775" cy="184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1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1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1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2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3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3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3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255709"/>
    <xdr:sp macro="" textlink="">
      <xdr:nvSpPr>
        <xdr:cNvPr id="1335" name="Text Box 8"/>
        <xdr:cNvSpPr txBox="1">
          <a:spLocks noChangeArrowheads="1"/>
        </xdr:cNvSpPr>
      </xdr:nvSpPr>
      <xdr:spPr bwMode="auto">
        <a:xfrm>
          <a:off x="1933575" y="89849325"/>
          <a:ext cx="104775" cy="255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255709"/>
    <xdr:sp macro="" textlink="">
      <xdr:nvSpPr>
        <xdr:cNvPr id="1336" name="Text Box 8"/>
        <xdr:cNvSpPr txBox="1">
          <a:spLocks noChangeArrowheads="1"/>
        </xdr:cNvSpPr>
      </xdr:nvSpPr>
      <xdr:spPr bwMode="auto">
        <a:xfrm>
          <a:off x="1933575" y="89849325"/>
          <a:ext cx="104775" cy="255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3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4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4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4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4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4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4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4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4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4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4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3484"/>
    <xdr:pic>
      <xdr:nvPicPr>
        <xdr:cNvPr id="135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3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51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52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5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3959"/>
    <xdr:pic>
      <xdr:nvPicPr>
        <xdr:cNvPr id="135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3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4271"/>
    <xdr:sp macro="" textlink="">
      <xdr:nvSpPr>
        <xdr:cNvPr id="1359" name="Text Box 8"/>
        <xdr:cNvSpPr txBox="1">
          <a:spLocks noChangeArrowheads="1"/>
        </xdr:cNvSpPr>
      </xdr:nvSpPr>
      <xdr:spPr bwMode="auto">
        <a:xfrm>
          <a:off x="1933575" y="89849325"/>
          <a:ext cx="104775" cy="184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4271"/>
    <xdr:sp macro="" textlink="">
      <xdr:nvSpPr>
        <xdr:cNvPr id="1360" name="Text Box 8"/>
        <xdr:cNvSpPr txBox="1">
          <a:spLocks noChangeArrowheads="1"/>
        </xdr:cNvSpPr>
      </xdr:nvSpPr>
      <xdr:spPr bwMode="auto">
        <a:xfrm>
          <a:off x="1933575" y="89849325"/>
          <a:ext cx="104775" cy="184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6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6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6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6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6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6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6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6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6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7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7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7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7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7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7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3634"/>
    <xdr:pic>
      <xdr:nvPicPr>
        <xdr:cNvPr id="137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36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256441"/>
    <xdr:sp macro="" textlink="">
      <xdr:nvSpPr>
        <xdr:cNvPr id="1379" name="Text Box 8"/>
        <xdr:cNvSpPr txBox="1">
          <a:spLocks noChangeArrowheads="1"/>
        </xdr:cNvSpPr>
      </xdr:nvSpPr>
      <xdr:spPr bwMode="auto">
        <a:xfrm>
          <a:off x="1933575" y="89849325"/>
          <a:ext cx="104775" cy="256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256441"/>
    <xdr:sp macro="" textlink="">
      <xdr:nvSpPr>
        <xdr:cNvPr id="1380" name="Text Box 8"/>
        <xdr:cNvSpPr txBox="1">
          <a:spLocks noChangeArrowheads="1"/>
        </xdr:cNvSpPr>
      </xdr:nvSpPr>
      <xdr:spPr bwMode="auto">
        <a:xfrm>
          <a:off x="1933575" y="89849325"/>
          <a:ext cx="104775" cy="256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1"/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1123950" y="89849325"/>
          <a:ext cx="85725" cy="180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1"/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1123950" y="89849325"/>
          <a:ext cx="85725" cy="180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234216"/>
    <xdr:pic>
      <xdr:nvPicPr>
        <xdr:cNvPr id="138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6"/>
    <xdr:pic>
      <xdr:nvPicPr>
        <xdr:cNvPr id="138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6"/>
    <xdr:pic>
      <xdr:nvPicPr>
        <xdr:cNvPr id="138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6"/>
    <xdr:pic>
      <xdr:nvPicPr>
        <xdr:cNvPr id="138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1"/>
    <xdr:pic>
      <xdr:nvPicPr>
        <xdr:cNvPr id="138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1"/>
    <xdr:pic>
      <xdr:nvPicPr>
        <xdr:cNvPr id="1388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1"/>
    <xdr:pic>
      <xdr:nvPicPr>
        <xdr:cNvPr id="1389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1"/>
    <xdr:pic>
      <xdr:nvPicPr>
        <xdr:cNvPr id="1390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6"/>
    <xdr:pic>
      <xdr:nvPicPr>
        <xdr:cNvPr id="139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6"/>
    <xdr:pic>
      <xdr:nvPicPr>
        <xdr:cNvPr id="139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6"/>
    <xdr:pic>
      <xdr:nvPicPr>
        <xdr:cNvPr id="139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6"/>
    <xdr:pic>
      <xdr:nvPicPr>
        <xdr:cNvPr id="139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1"/>
    <xdr:pic>
      <xdr:nvPicPr>
        <xdr:cNvPr id="139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1"/>
    <xdr:pic>
      <xdr:nvPicPr>
        <xdr:cNvPr id="139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1"/>
    <xdr:pic>
      <xdr:nvPicPr>
        <xdr:cNvPr id="139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1"/>
    <xdr:pic>
      <xdr:nvPicPr>
        <xdr:cNvPr id="1398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80241"/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1123950" y="89849325"/>
          <a:ext cx="85725" cy="180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1"/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1123950" y="89849325"/>
          <a:ext cx="85725" cy="180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1"/>
    <xdr:sp macro="" textlink="">
      <xdr:nvSpPr>
        <xdr:cNvPr id="1401" name="Text Box 1"/>
        <xdr:cNvSpPr txBox="1">
          <a:spLocks noChangeArrowheads="1"/>
        </xdr:cNvSpPr>
      </xdr:nvSpPr>
      <xdr:spPr bwMode="auto">
        <a:xfrm>
          <a:off x="1123950" y="89849325"/>
          <a:ext cx="85725" cy="180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1"/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1123950" y="89849325"/>
          <a:ext cx="85725" cy="180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5003"/>
    <xdr:sp macro="" textlink="">
      <xdr:nvSpPr>
        <xdr:cNvPr id="1403" name="Text Box 8"/>
        <xdr:cNvSpPr txBox="1">
          <a:spLocks noChangeArrowheads="1"/>
        </xdr:cNvSpPr>
      </xdr:nvSpPr>
      <xdr:spPr bwMode="auto">
        <a:xfrm>
          <a:off x="1933575" y="89849325"/>
          <a:ext cx="104775" cy="18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5003"/>
    <xdr:sp macro="" textlink="">
      <xdr:nvSpPr>
        <xdr:cNvPr id="1404" name="Text Box 8"/>
        <xdr:cNvSpPr txBox="1">
          <a:spLocks noChangeArrowheads="1"/>
        </xdr:cNvSpPr>
      </xdr:nvSpPr>
      <xdr:spPr bwMode="auto">
        <a:xfrm>
          <a:off x="1933575" y="89849325"/>
          <a:ext cx="104775" cy="18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1"/>
    <xdr:sp macro="" textlink="">
      <xdr:nvSpPr>
        <xdr:cNvPr id="1405" name="Text Box 1"/>
        <xdr:cNvSpPr txBox="1">
          <a:spLocks noChangeArrowheads="1"/>
        </xdr:cNvSpPr>
      </xdr:nvSpPr>
      <xdr:spPr bwMode="auto">
        <a:xfrm>
          <a:off x="1123950" y="89849325"/>
          <a:ext cx="85725" cy="180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1"/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1123950" y="89849325"/>
          <a:ext cx="85725" cy="1802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256440"/>
    <xdr:sp macro="" textlink="">
      <xdr:nvSpPr>
        <xdr:cNvPr id="1407" name="Text Box 8"/>
        <xdr:cNvSpPr txBox="1">
          <a:spLocks noChangeArrowheads="1"/>
        </xdr:cNvSpPr>
      </xdr:nvSpPr>
      <xdr:spPr bwMode="auto">
        <a:xfrm>
          <a:off x="1933575" y="89849325"/>
          <a:ext cx="104775" cy="256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256440"/>
    <xdr:sp macro="" textlink="">
      <xdr:nvSpPr>
        <xdr:cNvPr id="1408" name="Text Box 8"/>
        <xdr:cNvSpPr txBox="1">
          <a:spLocks noChangeArrowheads="1"/>
        </xdr:cNvSpPr>
      </xdr:nvSpPr>
      <xdr:spPr bwMode="auto">
        <a:xfrm>
          <a:off x="1933575" y="89849325"/>
          <a:ext cx="104775" cy="2564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0"/>
    <xdr:sp macro="" textlink="">
      <xdr:nvSpPr>
        <xdr:cNvPr id="1409" name="Text Box 1"/>
        <xdr:cNvSpPr txBox="1">
          <a:spLocks noChangeArrowheads="1"/>
        </xdr:cNvSpPr>
      </xdr:nvSpPr>
      <xdr:spPr bwMode="auto">
        <a:xfrm>
          <a:off x="1123950" y="89849325"/>
          <a:ext cx="85725" cy="180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0"/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1123950" y="89849325"/>
          <a:ext cx="85725" cy="180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234215"/>
    <xdr:pic>
      <xdr:nvPicPr>
        <xdr:cNvPr id="141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5"/>
    <xdr:pic>
      <xdr:nvPicPr>
        <xdr:cNvPr id="141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5"/>
    <xdr:pic>
      <xdr:nvPicPr>
        <xdr:cNvPr id="141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5"/>
    <xdr:pic>
      <xdr:nvPicPr>
        <xdr:cNvPr id="141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0"/>
    <xdr:pic>
      <xdr:nvPicPr>
        <xdr:cNvPr id="141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0"/>
    <xdr:pic>
      <xdr:nvPicPr>
        <xdr:cNvPr id="141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0"/>
    <xdr:pic>
      <xdr:nvPicPr>
        <xdr:cNvPr id="1417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0"/>
    <xdr:pic>
      <xdr:nvPicPr>
        <xdr:cNvPr id="1418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5"/>
    <xdr:pic>
      <xdr:nvPicPr>
        <xdr:cNvPr id="141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5"/>
    <xdr:pic>
      <xdr:nvPicPr>
        <xdr:cNvPr id="142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5"/>
    <xdr:pic>
      <xdr:nvPicPr>
        <xdr:cNvPr id="142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34215"/>
    <xdr:pic>
      <xdr:nvPicPr>
        <xdr:cNvPr id="142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2342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0"/>
    <xdr:pic>
      <xdr:nvPicPr>
        <xdr:cNvPr id="1423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0"/>
    <xdr:pic>
      <xdr:nvPicPr>
        <xdr:cNvPr id="1424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0"/>
    <xdr:pic>
      <xdr:nvPicPr>
        <xdr:cNvPr id="1425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224690"/>
    <xdr:pic>
      <xdr:nvPicPr>
        <xdr:cNvPr id="1426" name="Text Box 8"/>
        <xdr:cNvPicPr>
          <a:picLocks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924050" y="89849325"/>
          <a:ext cx="123825" cy="2246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80240"/>
    <xdr:sp macro="" textlink="">
      <xdr:nvSpPr>
        <xdr:cNvPr id="1427" name="Text Box 1"/>
        <xdr:cNvSpPr txBox="1">
          <a:spLocks noChangeArrowheads="1"/>
        </xdr:cNvSpPr>
      </xdr:nvSpPr>
      <xdr:spPr bwMode="auto">
        <a:xfrm>
          <a:off x="1123950" y="89849325"/>
          <a:ext cx="85725" cy="180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0"/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1123950" y="89849325"/>
          <a:ext cx="85725" cy="180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0"/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1123950" y="89849325"/>
          <a:ext cx="85725" cy="180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0"/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1123950" y="89849325"/>
          <a:ext cx="85725" cy="180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5002"/>
    <xdr:sp macro="" textlink="">
      <xdr:nvSpPr>
        <xdr:cNvPr id="1431" name="Text Box 8"/>
        <xdr:cNvSpPr txBox="1">
          <a:spLocks noChangeArrowheads="1"/>
        </xdr:cNvSpPr>
      </xdr:nvSpPr>
      <xdr:spPr bwMode="auto">
        <a:xfrm>
          <a:off x="1933575" y="89849325"/>
          <a:ext cx="104775" cy="185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104775" cy="185002"/>
    <xdr:sp macro="" textlink="">
      <xdr:nvSpPr>
        <xdr:cNvPr id="1432" name="Text Box 8"/>
        <xdr:cNvSpPr txBox="1">
          <a:spLocks noChangeArrowheads="1"/>
        </xdr:cNvSpPr>
      </xdr:nvSpPr>
      <xdr:spPr bwMode="auto">
        <a:xfrm>
          <a:off x="1933575" y="89849325"/>
          <a:ext cx="104775" cy="185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3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3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3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3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3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3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39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40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41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42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43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44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45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46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47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1295400</xdr:colOff>
      <xdr:row>451</xdr:row>
      <xdr:rowOff>0</xdr:rowOff>
    </xdr:from>
    <xdr:ext cx="123825" cy="164365"/>
    <xdr:pic>
      <xdr:nvPicPr>
        <xdr:cNvPr id="1448" name="Text Box 8"/>
        <xdr:cNvPicPr>
          <a:picLocks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89849325"/>
          <a:ext cx="123825" cy="1643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495300</xdr:colOff>
      <xdr:row>451</xdr:row>
      <xdr:rowOff>0</xdr:rowOff>
    </xdr:from>
    <xdr:ext cx="85725" cy="180240"/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1123950" y="89849325"/>
          <a:ext cx="85725" cy="180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80240"/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1123950" y="89849325"/>
          <a:ext cx="85725" cy="180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451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495300</xdr:colOff>
      <xdr:row>451</xdr:row>
      <xdr:rowOff>0</xdr:rowOff>
    </xdr:from>
    <xdr:ext cx="85725" cy="179509"/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1123950" y="89849325"/>
          <a:ext cx="85725" cy="1795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454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455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456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457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458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459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460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461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462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463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464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465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466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467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468" name="Text Box 8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469" name="Text Box 9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470" name="Text Box 8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471" name="Text Box 9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472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473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474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475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476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477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478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479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0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1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2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3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4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5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6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7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8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89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0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1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2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3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4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5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6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7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8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499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0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1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2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3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4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5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6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7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8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09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0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1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2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3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4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5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6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7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8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19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20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21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22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23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24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25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26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27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28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29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30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31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32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33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534" name="Text Box 8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535" name="Text Box 9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536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537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38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39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40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41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42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43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5"/>
    <xdr:sp macro="" textlink="">
      <xdr:nvSpPr>
        <xdr:cNvPr id="1544" name="Text Box 8"/>
        <xdr:cNvSpPr txBox="1">
          <a:spLocks noChangeArrowheads="1"/>
        </xdr:cNvSpPr>
      </xdr:nvSpPr>
      <xdr:spPr bwMode="auto">
        <a:xfrm>
          <a:off x="1933575" y="89849325"/>
          <a:ext cx="2190750" cy="234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5"/>
    <xdr:sp macro="" textlink="">
      <xdr:nvSpPr>
        <xdr:cNvPr id="1545" name="Text Box 9"/>
        <xdr:cNvSpPr txBox="1">
          <a:spLocks noChangeArrowheads="1"/>
        </xdr:cNvSpPr>
      </xdr:nvSpPr>
      <xdr:spPr bwMode="auto">
        <a:xfrm>
          <a:off x="1933575" y="89849325"/>
          <a:ext cx="2190750" cy="234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46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47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48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49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50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51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52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53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54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55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56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57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58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59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560" name="Text Box 8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561" name="Text Box 9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562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563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64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65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66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67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68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69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5"/>
    <xdr:sp macro="" textlink="">
      <xdr:nvSpPr>
        <xdr:cNvPr id="1570" name="Text Box 8"/>
        <xdr:cNvSpPr txBox="1">
          <a:spLocks noChangeArrowheads="1"/>
        </xdr:cNvSpPr>
      </xdr:nvSpPr>
      <xdr:spPr bwMode="auto">
        <a:xfrm>
          <a:off x="1933575" y="89849325"/>
          <a:ext cx="2190750" cy="234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5"/>
    <xdr:sp macro="" textlink="">
      <xdr:nvSpPr>
        <xdr:cNvPr id="1571" name="Text Box 9"/>
        <xdr:cNvSpPr txBox="1">
          <a:spLocks noChangeArrowheads="1"/>
        </xdr:cNvSpPr>
      </xdr:nvSpPr>
      <xdr:spPr bwMode="auto">
        <a:xfrm>
          <a:off x="1933575" y="89849325"/>
          <a:ext cx="2190750" cy="234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572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573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574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575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76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77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578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579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80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81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82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83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84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85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586" name="Text Box 8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587" name="Text Box 9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588" name="Text Box 8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589" name="Text Box 9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90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591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92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593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94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595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96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597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98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599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0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1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2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3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4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5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6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7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8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09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0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1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2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3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4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5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6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7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8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19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0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1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2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3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4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5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6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7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8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29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30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31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32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33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34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35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36" name="Text Box 8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3890"/>
    <xdr:sp macro="" textlink="">
      <xdr:nvSpPr>
        <xdr:cNvPr id="1637" name="Text Box 9"/>
        <xdr:cNvSpPr txBox="1">
          <a:spLocks noChangeArrowheads="1"/>
        </xdr:cNvSpPr>
      </xdr:nvSpPr>
      <xdr:spPr bwMode="auto">
        <a:xfrm>
          <a:off x="1933575" y="89849325"/>
          <a:ext cx="2190750" cy="173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38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39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40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41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42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43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44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45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46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47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648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649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650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651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652" name="Text Box 8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653" name="Text Box 9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654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655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56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57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658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659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660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661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5"/>
    <xdr:sp macro="" textlink="">
      <xdr:nvSpPr>
        <xdr:cNvPr id="1662" name="Text Box 8"/>
        <xdr:cNvSpPr txBox="1">
          <a:spLocks noChangeArrowheads="1"/>
        </xdr:cNvSpPr>
      </xdr:nvSpPr>
      <xdr:spPr bwMode="auto">
        <a:xfrm>
          <a:off x="1933575" y="89849325"/>
          <a:ext cx="2190750" cy="234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5"/>
    <xdr:sp macro="" textlink="">
      <xdr:nvSpPr>
        <xdr:cNvPr id="1663" name="Text Box 9"/>
        <xdr:cNvSpPr txBox="1">
          <a:spLocks noChangeArrowheads="1"/>
        </xdr:cNvSpPr>
      </xdr:nvSpPr>
      <xdr:spPr bwMode="auto">
        <a:xfrm>
          <a:off x="1933575" y="89849325"/>
          <a:ext cx="2190750" cy="234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64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65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66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67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68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69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70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71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72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73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674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675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676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677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678" name="Text Box 8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0"/>
    <xdr:sp macro="" textlink="">
      <xdr:nvSpPr>
        <xdr:cNvPr id="1679" name="Text Box 9"/>
        <xdr:cNvSpPr txBox="1">
          <a:spLocks noChangeArrowheads="1"/>
        </xdr:cNvSpPr>
      </xdr:nvSpPr>
      <xdr:spPr bwMode="auto">
        <a:xfrm>
          <a:off x="1933575" y="89849325"/>
          <a:ext cx="2190750" cy="3008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680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681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82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683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684" name="Text Box 8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5"/>
    <xdr:sp macro="" textlink="">
      <xdr:nvSpPr>
        <xdr:cNvPr id="1685" name="Text Box 9"/>
        <xdr:cNvSpPr txBox="1">
          <a:spLocks noChangeArrowheads="1"/>
        </xdr:cNvSpPr>
      </xdr:nvSpPr>
      <xdr:spPr bwMode="auto">
        <a:xfrm>
          <a:off x="1933575" y="89849325"/>
          <a:ext cx="2190750" cy="2532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686" name="Text Box 8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0"/>
    <xdr:sp macro="" textlink="">
      <xdr:nvSpPr>
        <xdr:cNvPr id="1687" name="Text Box 9"/>
        <xdr:cNvSpPr txBox="1">
          <a:spLocks noChangeArrowheads="1"/>
        </xdr:cNvSpPr>
      </xdr:nvSpPr>
      <xdr:spPr bwMode="auto">
        <a:xfrm>
          <a:off x="1933575" y="89849325"/>
          <a:ext cx="2190750" cy="243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5"/>
    <xdr:sp macro="" textlink="">
      <xdr:nvSpPr>
        <xdr:cNvPr id="1688" name="Text Box 8"/>
        <xdr:cNvSpPr txBox="1">
          <a:spLocks noChangeArrowheads="1"/>
        </xdr:cNvSpPr>
      </xdr:nvSpPr>
      <xdr:spPr bwMode="auto">
        <a:xfrm>
          <a:off x="1933575" y="89849325"/>
          <a:ext cx="2190750" cy="234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5"/>
    <xdr:sp macro="" textlink="">
      <xdr:nvSpPr>
        <xdr:cNvPr id="1689" name="Text Box 9"/>
        <xdr:cNvSpPr txBox="1">
          <a:spLocks noChangeArrowheads="1"/>
        </xdr:cNvSpPr>
      </xdr:nvSpPr>
      <xdr:spPr bwMode="auto">
        <a:xfrm>
          <a:off x="1933575" y="89849325"/>
          <a:ext cx="2190750" cy="2342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690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691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692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693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694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695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696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697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98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699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00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01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02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03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04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05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06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07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08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09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10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11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12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13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9940"/>
    <xdr:sp macro="" textlink="">
      <xdr:nvSpPr>
        <xdr:cNvPr id="1714" name="Text Box 8"/>
        <xdr:cNvSpPr txBox="1">
          <a:spLocks noChangeArrowheads="1"/>
        </xdr:cNvSpPr>
      </xdr:nvSpPr>
      <xdr:spPr bwMode="auto">
        <a:xfrm>
          <a:off x="1933575" y="89849325"/>
          <a:ext cx="2190750" cy="31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9940"/>
    <xdr:sp macro="" textlink="">
      <xdr:nvSpPr>
        <xdr:cNvPr id="1715" name="Text Box 9"/>
        <xdr:cNvSpPr txBox="1">
          <a:spLocks noChangeArrowheads="1"/>
        </xdr:cNvSpPr>
      </xdr:nvSpPr>
      <xdr:spPr bwMode="auto">
        <a:xfrm>
          <a:off x="1933575" y="89849325"/>
          <a:ext cx="2190750" cy="31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716" name="Text Box 8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717" name="Text Box 9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18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19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20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21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22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23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24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25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26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27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28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29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30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31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32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33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34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35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36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37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38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39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40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41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42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43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44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45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46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47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48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49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9940"/>
    <xdr:sp macro="" textlink="">
      <xdr:nvSpPr>
        <xdr:cNvPr id="1750" name="Text Box 8"/>
        <xdr:cNvSpPr txBox="1">
          <a:spLocks noChangeArrowheads="1"/>
        </xdr:cNvSpPr>
      </xdr:nvSpPr>
      <xdr:spPr bwMode="auto">
        <a:xfrm>
          <a:off x="1933575" y="89849325"/>
          <a:ext cx="2190750" cy="31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9940"/>
    <xdr:sp macro="" textlink="">
      <xdr:nvSpPr>
        <xdr:cNvPr id="1751" name="Text Box 9"/>
        <xdr:cNvSpPr txBox="1">
          <a:spLocks noChangeArrowheads="1"/>
        </xdr:cNvSpPr>
      </xdr:nvSpPr>
      <xdr:spPr bwMode="auto">
        <a:xfrm>
          <a:off x="1933575" y="89849325"/>
          <a:ext cx="2190750" cy="31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752" name="Text Box 8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753" name="Text Box 9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54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55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56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57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58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59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60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61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62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63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64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65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66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67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68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69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70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71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72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73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74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75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76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77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78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79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80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81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82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83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84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85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9940"/>
    <xdr:sp macro="" textlink="">
      <xdr:nvSpPr>
        <xdr:cNvPr id="1786" name="Text Box 8"/>
        <xdr:cNvSpPr txBox="1">
          <a:spLocks noChangeArrowheads="1"/>
        </xdr:cNvSpPr>
      </xdr:nvSpPr>
      <xdr:spPr bwMode="auto">
        <a:xfrm>
          <a:off x="1933575" y="89849325"/>
          <a:ext cx="2190750" cy="31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9940"/>
    <xdr:sp macro="" textlink="">
      <xdr:nvSpPr>
        <xdr:cNvPr id="1787" name="Text Box 9"/>
        <xdr:cNvSpPr txBox="1">
          <a:spLocks noChangeArrowheads="1"/>
        </xdr:cNvSpPr>
      </xdr:nvSpPr>
      <xdr:spPr bwMode="auto">
        <a:xfrm>
          <a:off x="1933575" y="89849325"/>
          <a:ext cx="2190750" cy="31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788" name="Text Box 8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789" name="Text Box 9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90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91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92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793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94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795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96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797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98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799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00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01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802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803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04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05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806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807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808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809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810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811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12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13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814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815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16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17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818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819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820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821" name="Text Box 9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9940"/>
    <xdr:sp macro="" textlink="">
      <xdr:nvSpPr>
        <xdr:cNvPr id="1822" name="Text Box 8"/>
        <xdr:cNvSpPr txBox="1">
          <a:spLocks noChangeArrowheads="1"/>
        </xdr:cNvSpPr>
      </xdr:nvSpPr>
      <xdr:spPr bwMode="auto">
        <a:xfrm>
          <a:off x="1933575" y="89849325"/>
          <a:ext cx="2190750" cy="31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9940"/>
    <xdr:sp macro="" textlink="">
      <xdr:nvSpPr>
        <xdr:cNvPr id="1823" name="Text Box 9"/>
        <xdr:cNvSpPr txBox="1">
          <a:spLocks noChangeArrowheads="1"/>
        </xdr:cNvSpPr>
      </xdr:nvSpPr>
      <xdr:spPr bwMode="auto">
        <a:xfrm>
          <a:off x="1933575" y="89849325"/>
          <a:ext cx="2190750" cy="31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824" name="Text Box 8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5"/>
    <xdr:sp macro="" textlink="">
      <xdr:nvSpPr>
        <xdr:cNvPr id="1825" name="Text Box 9"/>
        <xdr:cNvSpPr txBox="1">
          <a:spLocks noChangeArrowheads="1"/>
        </xdr:cNvSpPr>
      </xdr:nvSpPr>
      <xdr:spPr bwMode="auto">
        <a:xfrm>
          <a:off x="1933575" y="89849325"/>
          <a:ext cx="2190750" cy="3104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826" name="Text Box 8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5"/>
    <xdr:sp macro="" textlink="">
      <xdr:nvSpPr>
        <xdr:cNvPr id="1827" name="Text Box 9"/>
        <xdr:cNvSpPr txBox="1">
          <a:spLocks noChangeArrowheads="1"/>
        </xdr:cNvSpPr>
      </xdr:nvSpPr>
      <xdr:spPr bwMode="auto">
        <a:xfrm>
          <a:off x="1933575" y="89849325"/>
          <a:ext cx="2190750" cy="291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28" name="Text Box 8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0"/>
    <xdr:sp macro="" textlink="">
      <xdr:nvSpPr>
        <xdr:cNvPr id="1829" name="Text Box 9"/>
        <xdr:cNvSpPr txBox="1">
          <a:spLocks noChangeArrowheads="1"/>
        </xdr:cNvSpPr>
      </xdr:nvSpPr>
      <xdr:spPr bwMode="auto">
        <a:xfrm>
          <a:off x="1933575" y="89849325"/>
          <a:ext cx="2190750" cy="281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830" name="Text Box 8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5"/>
    <xdr:sp macro="" textlink="">
      <xdr:nvSpPr>
        <xdr:cNvPr id="1831" name="Text Box 9"/>
        <xdr:cNvSpPr txBox="1">
          <a:spLocks noChangeArrowheads="1"/>
        </xdr:cNvSpPr>
      </xdr:nvSpPr>
      <xdr:spPr bwMode="auto">
        <a:xfrm>
          <a:off x="1933575" y="89849325"/>
          <a:ext cx="2190750" cy="272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0"/>
    <xdr:sp macro="" textlink="">
      <xdr:nvSpPr>
        <xdr:cNvPr id="1832" name="Text Box 8"/>
        <xdr:cNvSpPr txBox="1">
          <a:spLocks noChangeArrowheads="1"/>
        </xdr:cNvSpPr>
      </xdr:nvSpPr>
      <xdr:spPr bwMode="auto">
        <a:xfrm>
          <a:off x="1933575" y="89849325"/>
          <a:ext cx="2190750" cy="262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833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834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835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836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837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838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839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840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841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842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843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844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1847" name="Text Box 8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1848" name="Text Box 9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1849" name="Text Box 8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1850" name="Text Box 9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851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852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853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854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855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856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857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858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59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0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1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2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3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4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5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6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7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8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69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0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3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4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5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6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7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8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79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0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1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2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3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4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5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6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7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8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89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90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91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92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93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94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95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96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97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898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899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00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03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04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05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06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07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08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09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10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11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12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1913" name="Text Box 8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1914" name="Text Box 9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1915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1916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17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18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19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20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21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22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6"/>
    <xdr:sp macro="" textlink="">
      <xdr:nvSpPr>
        <xdr:cNvPr id="1923" name="Text Box 8"/>
        <xdr:cNvSpPr txBox="1">
          <a:spLocks noChangeArrowheads="1"/>
        </xdr:cNvSpPr>
      </xdr:nvSpPr>
      <xdr:spPr bwMode="auto">
        <a:xfrm>
          <a:off x="1933575" y="89849325"/>
          <a:ext cx="2190750" cy="234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6"/>
    <xdr:sp macro="" textlink="">
      <xdr:nvSpPr>
        <xdr:cNvPr id="1924" name="Text Box 9"/>
        <xdr:cNvSpPr txBox="1">
          <a:spLocks noChangeArrowheads="1"/>
        </xdr:cNvSpPr>
      </xdr:nvSpPr>
      <xdr:spPr bwMode="auto">
        <a:xfrm>
          <a:off x="1933575" y="89849325"/>
          <a:ext cx="2190750" cy="234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25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26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27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28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29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30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31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32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33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34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35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36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37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38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1939" name="Text Box 8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1940" name="Text Box 9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1941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1942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43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44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45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46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47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48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6"/>
    <xdr:sp macro="" textlink="">
      <xdr:nvSpPr>
        <xdr:cNvPr id="1949" name="Text Box 8"/>
        <xdr:cNvSpPr txBox="1">
          <a:spLocks noChangeArrowheads="1"/>
        </xdr:cNvSpPr>
      </xdr:nvSpPr>
      <xdr:spPr bwMode="auto">
        <a:xfrm>
          <a:off x="1933575" y="89849325"/>
          <a:ext cx="2190750" cy="234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6"/>
    <xdr:sp macro="" textlink="">
      <xdr:nvSpPr>
        <xdr:cNvPr id="1950" name="Text Box 9"/>
        <xdr:cNvSpPr txBox="1">
          <a:spLocks noChangeArrowheads="1"/>
        </xdr:cNvSpPr>
      </xdr:nvSpPr>
      <xdr:spPr bwMode="auto">
        <a:xfrm>
          <a:off x="1933575" y="89849325"/>
          <a:ext cx="2190750" cy="234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951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952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953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954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55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56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957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1958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59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60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61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62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63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64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1965" name="Text Box 8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1966" name="Text Box 9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1967" name="Text Box 8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1968" name="Text Box 9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69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1970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71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1972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73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1974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75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1976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77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78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79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0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1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2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3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4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5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6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7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8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89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0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1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2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3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4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5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6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7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8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1999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0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1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2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3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4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5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6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7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8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09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10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11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12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13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14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15" name="Text Box 8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177066"/>
    <xdr:sp macro="" textlink="">
      <xdr:nvSpPr>
        <xdr:cNvPr id="2016" name="Text Box 9"/>
        <xdr:cNvSpPr txBox="1">
          <a:spLocks noChangeArrowheads="1"/>
        </xdr:cNvSpPr>
      </xdr:nvSpPr>
      <xdr:spPr bwMode="auto">
        <a:xfrm>
          <a:off x="1933575" y="89849325"/>
          <a:ext cx="2190750" cy="1770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17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18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19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20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21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22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23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24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25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26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2027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2028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2029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2030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2031" name="Text Box 8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2032" name="Text Box 9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33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34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35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36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2037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2038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2039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2040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6"/>
    <xdr:sp macro="" textlink="">
      <xdr:nvSpPr>
        <xdr:cNvPr id="2041" name="Text Box 8"/>
        <xdr:cNvSpPr txBox="1">
          <a:spLocks noChangeArrowheads="1"/>
        </xdr:cNvSpPr>
      </xdr:nvSpPr>
      <xdr:spPr bwMode="auto">
        <a:xfrm>
          <a:off x="1933575" y="89849325"/>
          <a:ext cx="2190750" cy="234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6"/>
    <xdr:sp macro="" textlink="">
      <xdr:nvSpPr>
        <xdr:cNvPr id="2042" name="Text Box 9"/>
        <xdr:cNvSpPr txBox="1">
          <a:spLocks noChangeArrowheads="1"/>
        </xdr:cNvSpPr>
      </xdr:nvSpPr>
      <xdr:spPr bwMode="auto">
        <a:xfrm>
          <a:off x="1933575" y="89849325"/>
          <a:ext cx="2190750" cy="234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43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44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45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46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47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48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49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50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51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52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2053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2054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2055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2056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2057" name="Text Box 8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00891"/>
    <xdr:sp macro="" textlink="">
      <xdr:nvSpPr>
        <xdr:cNvPr id="2058" name="Text Box 9"/>
        <xdr:cNvSpPr txBox="1">
          <a:spLocks noChangeArrowheads="1"/>
        </xdr:cNvSpPr>
      </xdr:nvSpPr>
      <xdr:spPr bwMode="auto">
        <a:xfrm>
          <a:off x="1933575" y="89849325"/>
          <a:ext cx="2190750" cy="30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59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60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61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62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2063" name="Text Box 8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53266"/>
    <xdr:sp macro="" textlink="">
      <xdr:nvSpPr>
        <xdr:cNvPr id="2064" name="Text Box 9"/>
        <xdr:cNvSpPr txBox="1">
          <a:spLocks noChangeArrowheads="1"/>
        </xdr:cNvSpPr>
      </xdr:nvSpPr>
      <xdr:spPr bwMode="auto">
        <a:xfrm>
          <a:off x="1933575" y="89849325"/>
          <a:ext cx="2190750" cy="2532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2065" name="Text Box 8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43741"/>
    <xdr:sp macro="" textlink="">
      <xdr:nvSpPr>
        <xdr:cNvPr id="2066" name="Text Box 9"/>
        <xdr:cNvSpPr txBox="1">
          <a:spLocks noChangeArrowheads="1"/>
        </xdr:cNvSpPr>
      </xdr:nvSpPr>
      <xdr:spPr bwMode="auto">
        <a:xfrm>
          <a:off x="1933575" y="89849325"/>
          <a:ext cx="2190750" cy="243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6"/>
    <xdr:sp macro="" textlink="">
      <xdr:nvSpPr>
        <xdr:cNvPr id="2067" name="Text Box 8"/>
        <xdr:cNvSpPr txBox="1">
          <a:spLocks noChangeArrowheads="1"/>
        </xdr:cNvSpPr>
      </xdr:nvSpPr>
      <xdr:spPr bwMode="auto">
        <a:xfrm>
          <a:off x="1933575" y="89849325"/>
          <a:ext cx="2190750" cy="234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34216"/>
    <xdr:sp macro="" textlink="">
      <xdr:nvSpPr>
        <xdr:cNvPr id="2068" name="Text Box 9"/>
        <xdr:cNvSpPr txBox="1">
          <a:spLocks noChangeArrowheads="1"/>
        </xdr:cNvSpPr>
      </xdr:nvSpPr>
      <xdr:spPr bwMode="auto">
        <a:xfrm>
          <a:off x="1933575" y="89849325"/>
          <a:ext cx="2190750" cy="2342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69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70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071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072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73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74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075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076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77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78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79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80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81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82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083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084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85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86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087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088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89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090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91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092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22384"/>
    <xdr:sp macro="" textlink="">
      <xdr:nvSpPr>
        <xdr:cNvPr id="2093" name="Text Box 8"/>
        <xdr:cNvSpPr txBox="1">
          <a:spLocks noChangeArrowheads="1"/>
        </xdr:cNvSpPr>
      </xdr:nvSpPr>
      <xdr:spPr bwMode="auto">
        <a:xfrm>
          <a:off x="1933575" y="89849325"/>
          <a:ext cx="2190750" cy="322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22384"/>
    <xdr:sp macro="" textlink="">
      <xdr:nvSpPr>
        <xdr:cNvPr id="2094" name="Text Box 9"/>
        <xdr:cNvSpPr txBox="1">
          <a:spLocks noChangeArrowheads="1"/>
        </xdr:cNvSpPr>
      </xdr:nvSpPr>
      <xdr:spPr bwMode="auto">
        <a:xfrm>
          <a:off x="1933575" y="89849325"/>
          <a:ext cx="2190750" cy="322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2095" name="Text Box 8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2096" name="Text Box 9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97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098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099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00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01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02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03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04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05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06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07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08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09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10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11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12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13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14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15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16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17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18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19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20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21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22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23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24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25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26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27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28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22384"/>
    <xdr:sp macro="" textlink="">
      <xdr:nvSpPr>
        <xdr:cNvPr id="2129" name="Text Box 8"/>
        <xdr:cNvSpPr txBox="1">
          <a:spLocks noChangeArrowheads="1"/>
        </xdr:cNvSpPr>
      </xdr:nvSpPr>
      <xdr:spPr bwMode="auto">
        <a:xfrm>
          <a:off x="1933575" y="89849325"/>
          <a:ext cx="2190750" cy="322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22384"/>
    <xdr:sp macro="" textlink="">
      <xdr:nvSpPr>
        <xdr:cNvPr id="2130" name="Text Box 9"/>
        <xdr:cNvSpPr txBox="1">
          <a:spLocks noChangeArrowheads="1"/>
        </xdr:cNvSpPr>
      </xdr:nvSpPr>
      <xdr:spPr bwMode="auto">
        <a:xfrm>
          <a:off x="1933575" y="89849325"/>
          <a:ext cx="2190750" cy="322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2131" name="Text Box 8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2132" name="Text Box 9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33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34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35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36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37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38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39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40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41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42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43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44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45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46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47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48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49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50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51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52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53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54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55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56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57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58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59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60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61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62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63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64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22384"/>
    <xdr:sp macro="" textlink="">
      <xdr:nvSpPr>
        <xdr:cNvPr id="2165" name="Text Box 8"/>
        <xdr:cNvSpPr txBox="1">
          <a:spLocks noChangeArrowheads="1"/>
        </xdr:cNvSpPr>
      </xdr:nvSpPr>
      <xdr:spPr bwMode="auto">
        <a:xfrm>
          <a:off x="1933575" y="89849325"/>
          <a:ext cx="2190750" cy="322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22384"/>
    <xdr:sp macro="" textlink="">
      <xdr:nvSpPr>
        <xdr:cNvPr id="2166" name="Text Box 9"/>
        <xdr:cNvSpPr txBox="1">
          <a:spLocks noChangeArrowheads="1"/>
        </xdr:cNvSpPr>
      </xdr:nvSpPr>
      <xdr:spPr bwMode="auto">
        <a:xfrm>
          <a:off x="1933575" y="89849325"/>
          <a:ext cx="2190750" cy="3223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2167" name="Text Box 8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310416"/>
    <xdr:sp macro="" textlink="">
      <xdr:nvSpPr>
        <xdr:cNvPr id="2168" name="Text Box 9"/>
        <xdr:cNvSpPr txBox="1">
          <a:spLocks noChangeArrowheads="1"/>
        </xdr:cNvSpPr>
      </xdr:nvSpPr>
      <xdr:spPr bwMode="auto">
        <a:xfrm>
          <a:off x="1933575" y="89849325"/>
          <a:ext cx="2190750" cy="3104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69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70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71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72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73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74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75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76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77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78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79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80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81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82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83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84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85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86" name="Text Box 9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87" name="Text Box 8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62791"/>
    <xdr:sp macro="" textlink="">
      <xdr:nvSpPr>
        <xdr:cNvPr id="2188" name="Text Box 9"/>
        <xdr:cNvSpPr txBox="1">
          <a:spLocks noChangeArrowheads="1"/>
        </xdr:cNvSpPr>
      </xdr:nvSpPr>
      <xdr:spPr bwMode="auto">
        <a:xfrm>
          <a:off x="1933575" y="89849325"/>
          <a:ext cx="2190750" cy="2627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89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90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91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92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93" name="Text Box 8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91366"/>
    <xdr:sp macro="" textlink="">
      <xdr:nvSpPr>
        <xdr:cNvPr id="2194" name="Text Box 9"/>
        <xdr:cNvSpPr txBox="1">
          <a:spLocks noChangeArrowheads="1"/>
        </xdr:cNvSpPr>
      </xdr:nvSpPr>
      <xdr:spPr bwMode="auto">
        <a:xfrm>
          <a:off x="1933575" y="89849325"/>
          <a:ext cx="2190750" cy="2913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95" name="Text Box 8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81841"/>
    <xdr:sp macro="" textlink="">
      <xdr:nvSpPr>
        <xdr:cNvPr id="2196" name="Text Box 9"/>
        <xdr:cNvSpPr txBox="1">
          <a:spLocks noChangeArrowheads="1"/>
        </xdr:cNvSpPr>
      </xdr:nvSpPr>
      <xdr:spPr bwMode="auto">
        <a:xfrm>
          <a:off x="1933575" y="89849325"/>
          <a:ext cx="2190750" cy="2818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451</xdr:row>
      <xdr:rowOff>0</xdr:rowOff>
    </xdr:from>
    <xdr:ext cx="2190750" cy="272316"/>
    <xdr:sp macro="" textlink="">
      <xdr:nvSpPr>
        <xdr:cNvPr id="2197" name="Text Box 8"/>
        <xdr:cNvSpPr txBox="1">
          <a:spLocks noChangeArrowheads="1"/>
        </xdr:cNvSpPr>
      </xdr:nvSpPr>
      <xdr:spPr bwMode="auto">
        <a:xfrm>
          <a:off x="1933575" y="89849325"/>
          <a:ext cx="2190750" cy="272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198" name="Text Box 1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199" name="Text Box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0" name="Text Box 1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1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2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3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4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5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6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7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8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09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0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1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2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3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4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5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6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7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8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19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0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1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2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3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4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5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6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7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8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29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0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1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2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3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4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5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6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7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8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39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0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1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2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3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4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5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6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7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8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49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0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1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2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3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4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5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6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7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8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59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0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1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2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3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4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5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6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7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8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69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0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1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2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3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4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5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6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7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8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79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0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1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2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3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4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5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6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7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8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89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90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91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92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93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94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295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452</xdr:row>
      <xdr:rowOff>154577</xdr:rowOff>
    </xdr:to>
    <xdr:sp macro="" textlink="">
      <xdr:nvSpPr>
        <xdr:cNvPr id="2296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6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97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98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299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0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1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2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3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4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5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6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7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8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09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0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1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2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3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4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5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6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7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8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19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452</xdr:row>
      <xdr:rowOff>154577</xdr:rowOff>
    </xdr:to>
    <xdr:sp macro="" textlink="">
      <xdr:nvSpPr>
        <xdr:cNvPr id="2321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6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22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23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24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25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26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27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28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29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0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1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2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3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4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5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6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7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8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39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0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1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2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3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4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5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6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7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8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49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0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1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2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3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4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5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6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7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8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59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0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1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2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3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4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5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6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7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8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69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0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1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2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3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4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5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6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7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8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79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0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1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2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3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4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5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6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7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8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89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90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91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92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393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394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395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396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397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398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399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0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1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2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3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4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5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6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7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8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09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0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1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2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3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4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5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6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7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8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419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452</xdr:row>
      <xdr:rowOff>154577</xdr:rowOff>
    </xdr:to>
    <xdr:sp macro="" textlink="">
      <xdr:nvSpPr>
        <xdr:cNvPr id="2420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65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21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22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23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24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25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26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27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28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29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0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1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2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3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4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5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6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7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8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39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0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1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2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3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4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5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6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7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8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49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0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1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2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3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4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5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6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7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8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59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0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1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2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3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4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5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6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7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8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69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0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1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2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3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4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5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6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7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8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79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0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1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2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3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4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5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6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7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8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89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0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1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2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3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4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5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6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7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8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499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0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1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2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3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4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5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6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7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8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09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10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11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12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13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14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15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16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17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18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19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0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1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2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3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4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5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6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7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8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29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0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1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2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3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4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5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6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7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8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39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40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41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542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43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44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45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46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47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48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49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0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1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2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3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4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5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6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7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8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59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0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1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2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3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4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5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6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7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8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69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0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1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2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3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4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5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6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7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8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79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0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1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2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3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4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5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6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7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8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89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0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1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2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3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4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5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6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7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8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599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0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1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2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3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4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5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6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7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8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09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0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1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2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3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4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5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6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7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8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19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0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1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2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3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4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5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6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7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8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29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30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31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32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33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34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35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36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37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39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0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1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2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3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4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5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6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7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8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49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0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1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2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3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4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5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6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7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8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59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60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61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62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63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664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65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66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67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68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69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0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1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2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3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4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5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6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7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8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79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0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1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2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3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4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5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6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7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8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89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0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1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2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3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4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5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6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7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8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699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0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1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2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3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4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5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6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7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8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09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0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1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2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3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4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5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6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7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8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19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0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1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2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3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4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5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6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7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8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29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0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1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2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3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4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5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6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7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8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39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0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1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2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3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4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5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6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7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8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49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0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1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2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3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4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5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6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7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8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59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60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61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62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63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64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65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66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67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68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69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0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1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2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3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4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5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6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7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8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79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80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81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82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83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84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85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786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87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88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89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0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1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2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3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4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5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6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7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8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799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0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1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2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3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4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5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6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7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8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09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0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1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2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3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4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5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6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7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8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19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0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1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2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3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4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5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6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7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8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29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0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1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2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3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4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5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6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7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8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39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0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1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2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3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4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5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6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7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8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49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0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1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2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3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4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5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6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7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8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59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0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1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2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3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4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5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6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7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8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69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0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1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3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4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5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6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7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8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79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80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81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882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83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84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85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86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87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88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89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0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1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2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3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4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5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6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7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8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899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900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901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902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903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904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905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906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907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2908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09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0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1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2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3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4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5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6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7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8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19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0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1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2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3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4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5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6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7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8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29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0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1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2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3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4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5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6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7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8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39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0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1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2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3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4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5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6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7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8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49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0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1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2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3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4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5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6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7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8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59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0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1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2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3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4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5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6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7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8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69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0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1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2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3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4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5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6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7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8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79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0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1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2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3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4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5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6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7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8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89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0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1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2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3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4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5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6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7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8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2999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00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01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02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03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04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05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06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07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08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09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0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1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2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3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4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5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6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7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8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19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0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1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2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3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4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5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6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7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8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29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030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31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32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33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34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35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36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37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38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39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0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1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2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3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4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5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6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7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8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49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0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1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2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3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4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5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6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7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8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59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0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1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2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3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4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5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6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7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8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69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0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1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2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3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4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5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6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7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8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79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0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1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2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3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4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5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6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7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8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89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0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1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2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3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4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5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6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7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8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099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0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1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2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3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4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5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7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8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09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0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1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2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3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4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5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6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7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8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19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20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21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22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23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24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25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26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27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28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29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0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1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2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3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4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5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6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7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8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39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0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1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2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3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4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5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6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7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8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49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155453</xdr:rowOff>
    </xdr:to>
    <xdr:sp macro="" textlink="">
      <xdr:nvSpPr>
        <xdr:cNvPr id="3150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51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52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53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54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55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56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57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58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59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0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1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2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3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4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5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6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7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8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69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70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71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72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451</xdr:row>
      <xdr:rowOff>0</xdr:rowOff>
    </xdr:from>
    <xdr:to>
      <xdr:col>0</xdr:col>
      <xdr:colOff>95250</xdr:colOff>
      <xdr:row>451</xdr:row>
      <xdr:rowOff>104775</xdr:rowOff>
    </xdr:to>
    <xdr:sp macro="" textlink="">
      <xdr:nvSpPr>
        <xdr:cNvPr id="3173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74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75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76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77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78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79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0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1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2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3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4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5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6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7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8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89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90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91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92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93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5770"/>
    <xdr:sp macro="" textlink="">
      <xdr:nvSpPr>
        <xdr:cNvPr id="3194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5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195" name="Text Box 1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196" name="Text Box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197" name="Text Box 1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198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199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0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1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2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3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4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5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6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7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8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09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0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1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2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3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4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5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6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7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8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19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0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1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2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3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4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5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6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7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8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29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1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2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3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4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5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6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7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8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39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0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1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2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3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4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5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6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7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8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49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0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1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2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3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4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5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6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7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8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59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60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61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62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63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64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65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66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67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68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69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0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1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2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3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4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5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6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7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8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79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0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1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2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3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4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5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6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7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8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89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90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91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292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3293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94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95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96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97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98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299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0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1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2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3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4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5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6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7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8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09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10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11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12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13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14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15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16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17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3318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19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0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1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2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3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4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5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6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7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8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29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0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1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2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3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4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5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6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7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8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39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1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2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3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4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5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6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7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8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49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0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1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2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3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4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5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6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7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8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59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0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1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2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3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4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5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6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7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8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69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0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1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2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3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4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5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6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7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8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79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0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1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2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3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4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5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6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7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8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89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390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391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392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393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394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395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396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397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398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399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0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1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2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3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4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5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6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7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8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09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10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11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12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13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14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15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416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3417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18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19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0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1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2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3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4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5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6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7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29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0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1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2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3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4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5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6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7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8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39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0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1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2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3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4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5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6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7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8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49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0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1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2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3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4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5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6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7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8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59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0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1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2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3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4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5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6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7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8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69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0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1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2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3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4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5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6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7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8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79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0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1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2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3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4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5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6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7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8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89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1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2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3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4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5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6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7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8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499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0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1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2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3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4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5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6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7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8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09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10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11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12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13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14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15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16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17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18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19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0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1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2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3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4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5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6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7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8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29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0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1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2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3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4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5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6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7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8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539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0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1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2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3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4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5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6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7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8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49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0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1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2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3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4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5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6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7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8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59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0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1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2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3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4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5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6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7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8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69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0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1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2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3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4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5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6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7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8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79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0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1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2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3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4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5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6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7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8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89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0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1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2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3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4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5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6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7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8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599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0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1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2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3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4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5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6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7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8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09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0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1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2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3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4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5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6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7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8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19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0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1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2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3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4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5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6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7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8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29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30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31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32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33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34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35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36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37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38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39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0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1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2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3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4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5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6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7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8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49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0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1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2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3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4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5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6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7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8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59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60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661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62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63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64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65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66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67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68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69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0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1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2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3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4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5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6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7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8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79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0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1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2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3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4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5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6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7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8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89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0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1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2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3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4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5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6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7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8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699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0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1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2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3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4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5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6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7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8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09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0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1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2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3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4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5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6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7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8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19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0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1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2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3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5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6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7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8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29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0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1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2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3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4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5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6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7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8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39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0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1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2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3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4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5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6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7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8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49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50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51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52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53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54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55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56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57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58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59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0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1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2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3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4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5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6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7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8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69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0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1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2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3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4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5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6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7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8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79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80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81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82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783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84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85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86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87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88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89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0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1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2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3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4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5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6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7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8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799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0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1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2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3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4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5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6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7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8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09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0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1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2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3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4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5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6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7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8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19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0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1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2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3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4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5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6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7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8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29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0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1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2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3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4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5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6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7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8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39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0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1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2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3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4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5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6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7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8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49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0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1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2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3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4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5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6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7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8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59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0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1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2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3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4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5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6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7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8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69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0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1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2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3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4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5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6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7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8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879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0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1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2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3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4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5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6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7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8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89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0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1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2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3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4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5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6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7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8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899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900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901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902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903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904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3905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06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07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08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09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0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1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2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3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4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5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6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7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8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19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0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1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2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3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4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5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6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7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8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29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0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1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2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3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4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5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6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7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8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39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0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1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2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3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4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5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6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7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8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49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0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1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2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3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4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5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6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7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59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0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1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2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3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4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5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6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7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8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69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0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1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2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3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4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5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6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7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8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79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0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1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2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3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4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5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6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7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8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89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0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1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2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3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4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5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6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7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8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3999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00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01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02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03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04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05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06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07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08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09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0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1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2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3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4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5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6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7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8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19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20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21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22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23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24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25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26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027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28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29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0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1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3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4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5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6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7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8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39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0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1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2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3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4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5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6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7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8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49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0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1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2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3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4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5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6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7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8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59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0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1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2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3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4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5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6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7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8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69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0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1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2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3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4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5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6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7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8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79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0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1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2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3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4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5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6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7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8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89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0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1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2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3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4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5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6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7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8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099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0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1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2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3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4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5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6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7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8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09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0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1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2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3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4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5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6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7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8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19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20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21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22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23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24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25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26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27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28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29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0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1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2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3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4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5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6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7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8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39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40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41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42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43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44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45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46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147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48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49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0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1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2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3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4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5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6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7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8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59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0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1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2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3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4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5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6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7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8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69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0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1" name="Text Box 1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2" name="Text Box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3" name="Text Box 1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4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5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6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7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8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79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0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1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2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3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4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5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6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7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8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89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0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1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3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4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5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6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7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8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199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0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1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2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3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4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5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6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7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8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09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0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1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2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3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4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5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6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7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8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19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0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1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2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3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4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5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6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7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8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29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1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2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3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4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5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6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7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8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39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40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41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42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43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44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45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46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47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48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49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0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1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2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3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4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5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6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7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8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59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60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61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62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63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64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65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66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67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268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4269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0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1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2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3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4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5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6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7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8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79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0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1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2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3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4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5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6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7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8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89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90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91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92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93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4294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95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96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97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98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299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0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1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2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3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4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5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6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7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8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09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0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1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2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3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4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5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6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7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8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19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0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1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2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3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4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5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6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7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8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29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0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1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2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3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4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5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6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7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8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39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0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1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2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3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4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5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6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7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8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49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0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1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2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3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4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5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6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7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8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59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60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61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62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63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64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65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66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67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68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69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0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1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2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3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4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5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6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7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8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79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0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1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2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3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4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5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6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7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8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89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90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91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392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4393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94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95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96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97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98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399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0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1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2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3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4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5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6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7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8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09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0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1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2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3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4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5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6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7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8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19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0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1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2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3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4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5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7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8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29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0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1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2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4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5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6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7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8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39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0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1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2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3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4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5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6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7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8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49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0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1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2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3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4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5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6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7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8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59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0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1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2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3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4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5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6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7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8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69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0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1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2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3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4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5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6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7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8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79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0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1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2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3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4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5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6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7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8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489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0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1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2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3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4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5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6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7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8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499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0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1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2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3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4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5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6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7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8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09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10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11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12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13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14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515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16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17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18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19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0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1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2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3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4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5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6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7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8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29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0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1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2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3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4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5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6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7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8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39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0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1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2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3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4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5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6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7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8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49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0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1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2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3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4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5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6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7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8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59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0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1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2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3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4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5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6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7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8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69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0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1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2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3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4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5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6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7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8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79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0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1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2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3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4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5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6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7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8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89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0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1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2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3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4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5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6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7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8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599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0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1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2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3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4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5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6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7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8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09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10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11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12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13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14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15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16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17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18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19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0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1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2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3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4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5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6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7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8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29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30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32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33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34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35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36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637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38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39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0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1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2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3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4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5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6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7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8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49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0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1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2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3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4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5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6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7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8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59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1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2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3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4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5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6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7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8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69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0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1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2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3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4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5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6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7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8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79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0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1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2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3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4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5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6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7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8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89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0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1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2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3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4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5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6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7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8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699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0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1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2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3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4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5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6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7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8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09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0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1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2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3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4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5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6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7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8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19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0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1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2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3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4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5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6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7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8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29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30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31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32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33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34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35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36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37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38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39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0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1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2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3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4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5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6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7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8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49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0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1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2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3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4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5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6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7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8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759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0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1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2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3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4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5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6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7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8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69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0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1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2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3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4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5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6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7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8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79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0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1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2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3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4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5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6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7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8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89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0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1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2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3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4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5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6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7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8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799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0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1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2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3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4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5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6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7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8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09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0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1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2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3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4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5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6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7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8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19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0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1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2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3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4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5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6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7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8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29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0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1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2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3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5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6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7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8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39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0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1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2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3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4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5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6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7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8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49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50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51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52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53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54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55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56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57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58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59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0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1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2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3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4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5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6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7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8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69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0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1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2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3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4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5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6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7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8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79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80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881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82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83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84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85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86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87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88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89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0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1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2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3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5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6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7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8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899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0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1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2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3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4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5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6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7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8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09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0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1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2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3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4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5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6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7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8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19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0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1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2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3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4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5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6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7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8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29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0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1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2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3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4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5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6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7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8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39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0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1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2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3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4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5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6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7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8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49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0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1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2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3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4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5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6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7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8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59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0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1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2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3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4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5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6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7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8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69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70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71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72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73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74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75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76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4977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78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79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0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1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2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3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4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5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6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7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8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89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0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1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2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3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4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5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6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7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8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4999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000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001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002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003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04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05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06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07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08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09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0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1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2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3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4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5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6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7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8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19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0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1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2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3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4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5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6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7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8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29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0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1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2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3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4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5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6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7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8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39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0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1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2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3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4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5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6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7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8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49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0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1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2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3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4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5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6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7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8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59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0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1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2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3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4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5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6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7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8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69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0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1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2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3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4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5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6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7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8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79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0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1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2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3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4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5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6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7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8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89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0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1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2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3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4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5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6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7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8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099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0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1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2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3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4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5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6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7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8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09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0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1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2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3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4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5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6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7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8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19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20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21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22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123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24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25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26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27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29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0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1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2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3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4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5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6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7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8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39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40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41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42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43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44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45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46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451</xdr:row>
      <xdr:rowOff>0</xdr:rowOff>
    </xdr:from>
    <xdr:ext cx="19050" cy="718316"/>
    <xdr:sp macro="" textlink="">
      <xdr:nvSpPr>
        <xdr:cNvPr id="5147" name="Text Box 9"/>
        <xdr:cNvSpPr txBox="1">
          <a:spLocks noChangeArrowheads="1"/>
        </xdr:cNvSpPr>
      </xdr:nvSpPr>
      <xdr:spPr bwMode="auto">
        <a:xfrm>
          <a:off x="1895475" y="89849325"/>
          <a:ext cx="19050" cy="71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451</xdr:row>
      <xdr:rowOff>0</xdr:rowOff>
    </xdr:from>
    <xdr:ext cx="19050" cy="709563"/>
    <xdr:sp macro="" textlink="">
      <xdr:nvSpPr>
        <xdr:cNvPr id="5148" name="Text Box 8"/>
        <xdr:cNvSpPr txBox="1">
          <a:spLocks noChangeArrowheads="1"/>
        </xdr:cNvSpPr>
      </xdr:nvSpPr>
      <xdr:spPr bwMode="auto">
        <a:xfrm>
          <a:off x="1895475" y="89849325"/>
          <a:ext cx="19050" cy="7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451</xdr:row>
      <xdr:rowOff>0</xdr:rowOff>
    </xdr:from>
    <xdr:ext cx="19050" cy="709563"/>
    <xdr:sp macro="" textlink="">
      <xdr:nvSpPr>
        <xdr:cNvPr id="5149" name="Text Box 9"/>
        <xdr:cNvSpPr txBox="1">
          <a:spLocks noChangeArrowheads="1"/>
        </xdr:cNvSpPr>
      </xdr:nvSpPr>
      <xdr:spPr bwMode="auto">
        <a:xfrm>
          <a:off x="1895475" y="89849325"/>
          <a:ext cx="19050" cy="7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451</xdr:row>
      <xdr:rowOff>0</xdr:rowOff>
    </xdr:from>
    <xdr:ext cx="19050" cy="718316"/>
    <xdr:sp macro="" textlink="">
      <xdr:nvSpPr>
        <xdr:cNvPr id="5150" name="Text Box 8"/>
        <xdr:cNvSpPr txBox="1">
          <a:spLocks noChangeArrowheads="1"/>
        </xdr:cNvSpPr>
      </xdr:nvSpPr>
      <xdr:spPr bwMode="auto">
        <a:xfrm>
          <a:off x="1895475" y="89849325"/>
          <a:ext cx="19050" cy="71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451</xdr:row>
      <xdr:rowOff>0</xdr:rowOff>
    </xdr:from>
    <xdr:ext cx="19050" cy="718316"/>
    <xdr:sp macro="" textlink="">
      <xdr:nvSpPr>
        <xdr:cNvPr id="5151" name="Text Box 9"/>
        <xdr:cNvSpPr txBox="1">
          <a:spLocks noChangeArrowheads="1"/>
        </xdr:cNvSpPr>
      </xdr:nvSpPr>
      <xdr:spPr bwMode="auto">
        <a:xfrm>
          <a:off x="1895475" y="89849325"/>
          <a:ext cx="19050" cy="71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18316"/>
    <xdr:sp macro="" textlink="">
      <xdr:nvSpPr>
        <xdr:cNvPr id="5152" name="Text Box 9"/>
        <xdr:cNvSpPr txBox="1">
          <a:spLocks noChangeArrowheads="1"/>
        </xdr:cNvSpPr>
      </xdr:nvSpPr>
      <xdr:spPr bwMode="auto">
        <a:xfrm>
          <a:off x="1895475" y="82886550"/>
          <a:ext cx="19050" cy="71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09563"/>
    <xdr:sp macro="" textlink="">
      <xdr:nvSpPr>
        <xdr:cNvPr id="5153" name="Text Box 8"/>
        <xdr:cNvSpPr txBox="1">
          <a:spLocks noChangeArrowheads="1"/>
        </xdr:cNvSpPr>
      </xdr:nvSpPr>
      <xdr:spPr bwMode="auto">
        <a:xfrm>
          <a:off x="1895475" y="82886550"/>
          <a:ext cx="19050" cy="7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09563"/>
    <xdr:sp macro="" textlink="">
      <xdr:nvSpPr>
        <xdr:cNvPr id="5154" name="Text Box 9"/>
        <xdr:cNvSpPr txBox="1">
          <a:spLocks noChangeArrowheads="1"/>
        </xdr:cNvSpPr>
      </xdr:nvSpPr>
      <xdr:spPr bwMode="auto">
        <a:xfrm>
          <a:off x="1895475" y="82886550"/>
          <a:ext cx="19050" cy="7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18316"/>
    <xdr:sp macro="" textlink="">
      <xdr:nvSpPr>
        <xdr:cNvPr id="5155" name="Text Box 8"/>
        <xdr:cNvSpPr txBox="1">
          <a:spLocks noChangeArrowheads="1"/>
        </xdr:cNvSpPr>
      </xdr:nvSpPr>
      <xdr:spPr bwMode="auto">
        <a:xfrm>
          <a:off x="1895475" y="82886550"/>
          <a:ext cx="19050" cy="71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18316"/>
    <xdr:sp macro="" textlink="">
      <xdr:nvSpPr>
        <xdr:cNvPr id="5156" name="Text Box 9"/>
        <xdr:cNvSpPr txBox="1">
          <a:spLocks noChangeArrowheads="1"/>
        </xdr:cNvSpPr>
      </xdr:nvSpPr>
      <xdr:spPr bwMode="auto">
        <a:xfrm>
          <a:off x="1895475" y="82886550"/>
          <a:ext cx="19050" cy="71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09563"/>
    <xdr:sp macro="" textlink="">
      <xdr:nvSpPr>
        <xdr:cNvPr id="5157" name="Text Box 8"/>
        <xdr:cNvSpPr txBox="1">
          <a:spLocks noChangeArrowheads="1"/>
        </xdr:cNvSpPr>
      </xdr:nvSpPr>
      <xdr:spPr bwMode="auto">
        <a:xfrm>
          <a:off x="1895475" y="82886550"/>
          <a:ext cx="19050" cy="7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18316"/>
    <xdr:sp macro="" textlink="">
      <xdr:nvSpPr>
        <xdr:cNvPr id="5158" name="Text Box 9"/>
        <xdr:cNvSpPr txBox="1">
          <a:spLocks noChangeArrowheads="1"/>
        </xdr:cNvSpPr>
      </xdr:nvSpPr>
      <xdr:spPr bwMode="auto">
        <a:xfrm>
          <a:off x="1895475" y="82886550"/>
          <a:ext cx="19050" cy="71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09563"/>
    <xdr:sp macro="" textlink="">
      <xdr:nvSpPr>
        <xdr:cNvPr id="5159" name="Text Box 8"/>
        <xdr:cNvSpPr txBox="1">
          <a:spLocks noChangeArrowheads="1"/>
        </xdr:cNvSpPr>
      </xdr:nvSpPr>
      <xdr:spPr bwMode="auto">
        <a:xfrm>
          <a:off x="1895475" y="82886550"/>
          <a:ext cx="19050" cy="7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09563"/>
    <xdr:sp macro="" textlink="">
      <xdr:nvSpPr>
        <xdr:cNvPr id="5160" name="Text Box 9"/>
        <xdr:cNvSpPr txBox="1">
          <a:spLocks noChangeArrowheads="1"/>
        </xdr:cNvSpPr>
      </xdr:nvSpPr>
      <xdr:spPr bwMode="auto">
        <a:xfrm>
          <a:off x="1895475" y="82886550"/>
          <a:ext cx="19050" cy="7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18316"/>
    <xdr:sp macro="" textlink="">
      <xdr:nvSpPr>
        <xdr:cNvPr id="5161" name="Text Box 8"/>
        <xdr:cNvSpPr txBox="1">
          <a:spLocks noChangeArrowheads="1"/>
        </xdr:cNvSpPr>
      </xdr:nvSpPr>
      <xdr:spPr bwMode="auto">
        <a:xfrm>
          <a:off x="1895475" y="82886550"/>
          <a:ext cx="19050" cy="71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18316"/>
    <xdr:sp macro="" textlink="">
      <xdr:nvSpPr>
        <xdr:cNvPr id="5162" name="Text Box 9"/>
        <xdr:cNvSpPr txBox="1">
          <a:spLocks noChangeArrowheads="1"/>
        </xdr:cNvSpPr>
      </xdr:nvSpPr>
      <xdr:spPr bwMode="auto">
        <a:xfrm>
          <a:off x="1895475" y="82886550"/>
          <a:ext cx="19050" cy="7183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1266825</xdr:colOff>
      <xdr:row>412</xdr:row>
      <xdr:rowOff>0</xdr:rowOff>
    </xdr:from>
    <xdr:ext cx="19050" cy="709563"/>
    <xdr:sp macro="" textlink="">
      <xdr:nvSpPr>
        <xdr:cNvPr id="5163" name="Text Box 8"/>
        <xdr:cNvSpPr txBox="1">
          <a:spLocks noChangeArrowheads="1"/>
        </xdr:cNvSpPr>
      </xdr:nvSpPr>
      <xdr:spPr bwMode="auto">
        <a:xfrm>
          <a:off x="1895475" y="82886550"/>
          <a:ext cx="19050" cy="709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64" name="Text Box 1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65" name="Text Box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66" name="Text Box 1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67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68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69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0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1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2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3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4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5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6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7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8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79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0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1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2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3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4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5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6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7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8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89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0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1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2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3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4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5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6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7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8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199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0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1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2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3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4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5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6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7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8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09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0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1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2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3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4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5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6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7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8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19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0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1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2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3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4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5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6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7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8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29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30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31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32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33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34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35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36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37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38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39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0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1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2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3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4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5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6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7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8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49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0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1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2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3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4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5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6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7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8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59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60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261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5262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63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64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65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66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67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68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69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0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1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2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3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4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5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6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7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8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79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80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81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82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83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84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85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86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5287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88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89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0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1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2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3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4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5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6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7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8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299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0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1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2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3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4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5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6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7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8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09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0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1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2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3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4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5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6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7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8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19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0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1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2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3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4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5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6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7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8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29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0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1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2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3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4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5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6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7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8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39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0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1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2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3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4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5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6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7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8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49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0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1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2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3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4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5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6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7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8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59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0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1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3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4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5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6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7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8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69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0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1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2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3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4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5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6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7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8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79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80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81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82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83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84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385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5386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87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88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89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0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1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2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3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4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5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6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7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8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399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0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1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2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3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4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5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6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7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8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09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0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1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2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3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4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5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6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7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8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19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0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1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2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3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4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5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6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7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8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29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0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1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2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3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4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5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6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7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8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39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0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1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2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3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4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5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6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7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8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49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0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1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2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3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4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5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6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7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8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59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0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1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2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3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4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5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6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7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8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69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0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1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2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3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4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5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6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7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8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79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80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81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482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83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84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85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86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87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88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89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0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1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2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3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4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5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6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7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8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499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500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501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502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503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504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505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506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507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508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09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0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1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2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3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4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5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6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7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8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19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0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1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2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3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4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5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6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7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8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29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0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1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2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3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4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5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6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7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8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39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0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1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2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3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4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5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6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7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8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49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0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1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2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3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4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5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6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7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8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59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0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1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2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3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4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5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6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7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8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69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0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1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2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3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4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5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6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7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8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79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0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1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2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3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4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5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6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7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8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89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0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1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2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3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4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5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7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8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599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00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01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02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03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04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05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06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07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08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09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0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1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2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3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4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5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6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7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8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19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0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1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2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3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4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5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6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7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8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29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630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31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32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33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34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35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36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37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38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39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0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1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2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3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4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5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6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7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8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49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0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1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2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3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4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5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6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7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8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59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0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1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2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3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4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5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6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7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8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69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0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1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2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3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4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5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6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7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8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79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0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1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2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3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4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5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6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7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8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89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0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1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2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3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4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5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6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7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8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699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0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1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2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3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4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5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6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7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8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09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0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1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2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3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4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5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6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7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8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19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20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21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22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23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24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25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26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27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28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29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0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1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2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3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4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5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6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7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8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39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0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1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2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3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4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5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6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7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8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49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50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51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752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53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54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55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56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57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58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59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0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1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2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3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4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5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6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7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8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69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0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1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2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3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4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5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6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7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8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79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0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1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2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3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4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5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6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7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8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89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0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1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2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3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4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5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6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7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8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799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0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1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2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3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4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5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6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7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8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09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0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1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2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3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4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5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6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7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8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19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0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1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2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3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4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5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6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7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8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29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1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2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3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4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5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6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7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8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39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40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41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42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43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44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45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46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47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48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49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0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1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2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3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4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5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6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7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8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59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0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1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2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3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4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5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6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7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8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69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70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71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72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73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874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75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76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77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78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79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0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1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2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3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4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5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6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7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8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89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0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1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2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3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4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5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6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7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8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899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0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1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2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3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4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5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6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7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8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09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0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1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2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3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4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5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6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7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8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19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0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1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2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3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4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5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6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7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8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29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0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1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2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3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4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5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6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7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8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39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0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1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2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3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4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5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6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7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8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49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0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1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2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3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4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5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6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7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8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59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0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1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2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3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4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5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6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7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8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69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70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71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72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73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74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75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76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77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78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79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0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1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2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3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4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5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6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7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8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89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90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91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92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93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94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95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5996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97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98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5999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0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1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2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3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4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5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6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7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8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09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0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1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2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3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4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5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6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7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8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19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0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1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2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3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4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5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6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7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8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29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0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1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2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3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4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5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6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7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8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39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0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1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2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3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4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5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6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7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8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49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0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1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2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3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4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5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6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7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8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59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0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1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2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3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5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6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7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8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69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0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1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2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3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4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5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6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7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8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79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0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1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2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3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4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5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6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7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8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89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90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91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092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093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094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095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096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097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098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099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0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1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2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3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4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5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6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7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8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09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10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11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12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13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14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15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116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17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18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19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0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1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2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3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4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5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6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7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8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29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0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1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2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3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4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5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6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7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8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39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0" name="Text Box 1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1" name="Text Box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2" name="Text Box 1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3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4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5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6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7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8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49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0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1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2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3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4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5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6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7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8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59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0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1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2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3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4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5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6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7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8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69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0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1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2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3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4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5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6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7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8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79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0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1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2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3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4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5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6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7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8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89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0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1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2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3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4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5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6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7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8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199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0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1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2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3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4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5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6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7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8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09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10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11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12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13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14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15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16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17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18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19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0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1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2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3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4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5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6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7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8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29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30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31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32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33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34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35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36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237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6238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39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0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1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2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3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4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5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6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7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8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49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0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1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2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3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4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5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6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7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8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59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60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61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62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6263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64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65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66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67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68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69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0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1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2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3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4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5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6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7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8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79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0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1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2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3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4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5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6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7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8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89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0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1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2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3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4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5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6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7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299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0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1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2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3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4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5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6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7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8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09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0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1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2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3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4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5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6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7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8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19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0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1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2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3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4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5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6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7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8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29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30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31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32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33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34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35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36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37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38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39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0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1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2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3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4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5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6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7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8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49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0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1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2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3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4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5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6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7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8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59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60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361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6362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63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64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65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66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67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68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69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0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1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2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3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4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5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6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7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8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79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0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1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2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3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4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5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6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7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8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89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0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1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2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3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4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5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6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7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8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399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0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1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2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3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4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5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6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7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8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09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0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1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2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3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4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5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6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7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8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19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0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1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2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3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4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5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6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7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8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29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0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1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2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3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4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5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6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7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8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39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0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1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2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3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4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5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6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7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8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49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50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51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52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53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54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55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56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57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58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59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0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1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2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3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4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5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6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7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8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69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0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1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2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3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4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5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6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7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8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79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80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81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82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83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484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85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86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87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88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89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0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1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2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3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4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5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6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7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8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499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0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1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2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3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4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5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6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7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8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09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0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1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2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3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4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5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6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7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8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19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0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1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2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3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4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5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6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7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8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29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0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1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3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4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5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6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7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8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39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0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1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2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3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4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5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6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7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8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49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0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1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2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3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4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5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6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7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8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59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0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1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2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3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4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5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6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7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8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69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0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1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2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3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4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5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6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7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8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79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580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81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82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83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84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85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86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87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88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89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0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1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2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3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4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5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6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7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8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599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600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601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602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603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604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605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606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07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08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09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0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1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2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3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4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5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6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7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8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19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0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1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2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3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4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5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6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7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8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29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0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1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2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3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4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5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6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7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8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39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0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1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2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3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4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5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6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7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8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49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0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1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2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3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4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5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6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7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8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59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0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1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2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3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4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5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6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7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8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69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0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1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2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3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4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5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6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7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8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79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0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1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2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3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4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5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6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7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8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89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0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1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2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3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4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5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6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7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8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699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00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01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02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03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04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05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06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07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08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09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0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1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2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3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4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5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6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7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8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19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20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21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22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23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24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25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26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27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728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29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0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1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2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3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4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5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6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7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8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39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0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1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2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3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4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5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6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7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8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49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0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1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2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3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4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5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6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7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8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59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0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1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2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3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4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5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7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8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69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0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1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2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3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4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5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6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7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8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79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0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1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2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3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4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5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6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7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8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89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0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1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2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3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4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5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6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7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8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799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0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1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2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3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4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5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6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7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8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09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0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1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2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3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4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5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6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7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8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19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20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21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22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23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24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25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26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27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28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29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0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1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2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3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4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5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6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7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8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39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0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1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2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3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4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5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6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7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8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49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850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51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52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53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54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55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56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57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58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59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0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1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2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3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4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5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6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7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8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69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0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1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2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3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4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5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6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7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8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79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0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1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2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3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4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5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6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7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8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89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0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1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2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3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4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5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6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7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8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899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0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1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2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3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4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5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6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7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8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09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0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1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2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3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4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5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6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7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8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19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0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1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2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3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4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5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6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7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8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29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0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1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2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3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4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5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6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7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8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39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40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41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42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43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44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45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46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47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48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49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0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1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2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3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4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5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6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7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8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59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0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1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2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3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4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5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6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7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8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69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70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71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6972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73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74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75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76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77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78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79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0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1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2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3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4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5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6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7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8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89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0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1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2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3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4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5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6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7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8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6999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1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2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3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4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5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6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7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8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09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0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1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2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3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4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5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6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7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8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19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0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1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2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3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4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5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6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7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8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29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0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1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2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3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4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5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6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7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8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39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0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1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2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3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4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5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6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7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8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49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0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1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2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3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4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5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6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7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8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59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60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61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62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63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64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65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66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67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68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69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0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1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2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3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4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5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6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7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8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79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0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1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2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3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4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5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6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7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8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89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90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91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092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93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94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95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96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97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98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099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0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1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2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3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4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5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6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7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8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09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0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1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2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3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4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5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6" name="Text Box 1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7" name="Text Box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8" name="Text Box 1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19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0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1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2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3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4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5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6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7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8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29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0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1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2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3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4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5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6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7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8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39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0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1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2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3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4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5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6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7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8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49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0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1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2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3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4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5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6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7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8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59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0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1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2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3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4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5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6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7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8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69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0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1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2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3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4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5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6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7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8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79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80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81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82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83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84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85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86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187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88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89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0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1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2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3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4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5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6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7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8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199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0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1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2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3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4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5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6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7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8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09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10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11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12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213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7214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15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16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17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18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19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0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1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2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3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4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5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6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7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8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29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30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31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32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33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35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36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37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38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7239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0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1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2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3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4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5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6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7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8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49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0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1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2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3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4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5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6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7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8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59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0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1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2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3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4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5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6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7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8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69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0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1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2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3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4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5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6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7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8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79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0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1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2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3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4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5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6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7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8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89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0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1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2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3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4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5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6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7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8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299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0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1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2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3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4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5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6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7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8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09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10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11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12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13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14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15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16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17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18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19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0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1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2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3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4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5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6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7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8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29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30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31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32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33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34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35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36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337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7338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39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0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1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2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3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4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5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6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7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8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49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0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1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2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3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4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5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6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7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8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59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0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1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2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3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4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5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6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7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8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69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0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1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2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3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4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5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6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7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8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79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0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1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2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3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4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5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6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7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8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89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0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1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2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3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4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5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6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7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8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399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0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1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2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3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4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5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6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7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8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09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0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1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2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3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4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5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6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7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8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19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0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1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2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3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4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5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6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7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8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29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30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31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32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33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34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35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36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37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38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39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0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1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2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3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4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5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6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7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8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49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0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1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2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3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4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5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6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7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8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59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460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61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62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63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64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65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66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67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69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0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1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2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3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4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5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6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7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8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79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0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1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2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3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4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5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6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7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8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89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0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1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2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3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4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5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6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7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8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499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0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1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2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3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4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5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6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7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8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09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0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1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2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3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4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5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6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7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8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19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0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1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2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3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4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5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6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7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8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29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0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1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2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3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4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5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6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7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8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39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0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1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2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3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4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5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6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7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8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49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50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51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52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53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54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55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56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57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58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59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0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1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2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3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4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5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6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7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8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69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0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1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2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3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4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5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6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7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8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79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80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81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582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83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84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85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86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87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88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89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0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1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2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3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4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5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6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7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8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599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0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1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2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3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4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5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6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7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8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09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0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1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2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3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4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5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6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7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8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19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0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1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2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3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4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5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6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7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8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29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0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1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2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3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4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5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6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7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8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39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0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1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2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3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4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5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6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7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8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49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0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1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2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3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4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5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6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7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8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59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0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1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2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3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4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5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6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7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8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69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70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71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72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73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74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75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76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77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678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79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0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1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2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3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4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5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6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7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8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89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0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1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2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3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4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5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6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7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8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699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700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701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702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703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704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05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06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07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08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09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0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1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2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3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4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5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6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7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8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19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0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1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2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3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4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5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6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7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8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29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0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1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2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3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4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5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6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7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8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39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0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1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2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3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4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5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6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7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8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49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0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1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2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3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4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5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6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7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8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59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0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1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2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3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4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5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6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7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8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69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0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1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2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3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4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5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6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7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8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79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0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1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2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3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4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5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6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7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8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89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0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1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2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3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4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5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6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7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8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799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00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01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02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03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04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05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06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07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08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09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0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1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2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3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4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5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6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7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8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19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20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21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22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23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24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25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826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27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28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29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0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1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2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3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4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5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6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7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8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39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0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1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2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3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4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5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6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7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8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49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0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1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2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3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4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5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6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7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8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59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0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1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2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3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4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5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6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7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8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69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0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1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2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3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4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5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6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7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8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79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0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1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2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3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4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5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6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7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8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89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0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1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2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3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4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5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6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7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8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899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0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1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2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3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4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5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6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7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8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09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0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1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2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3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4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5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6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7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8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19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20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21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22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23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24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25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26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27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28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29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0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1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2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3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4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5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7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8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39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40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41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42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43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44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45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46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47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7948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49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0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1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2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3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4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5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6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7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8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59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0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1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2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3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4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5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6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7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8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69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0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1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2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3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4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5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6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7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8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79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0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1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2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3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4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5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6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7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8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89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0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1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2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3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4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5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6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7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8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7999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0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1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2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3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4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5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6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7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8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09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0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1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2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3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4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5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6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7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8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19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0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1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2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3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4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5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6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7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8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29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0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1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2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3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4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5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6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7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8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39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40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41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42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43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44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45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46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47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48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49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0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1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2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3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4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5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6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7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8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59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60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61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62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63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64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65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66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67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068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69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0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1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2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3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4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5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6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7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8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79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0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1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2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3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4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5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6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7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8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89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90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091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8092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8093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8094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09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09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09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09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09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0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1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2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3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4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5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6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7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8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19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0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1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2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3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4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5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6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7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8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39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40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41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1285875</xdr:colOff>
      <xdr:row>451</xdr:row>
      <xdr:rowOff>0</xdr:rowOff>
    </xdr:from>
    <xdr:to>
      <xdr:col>1</xdr:col>
      <xdr:colOff>1381125</xdr:colOff>
      <xdr:row>452</xdr:row>
      <xdr:rowOff>157161</xdr:rowOff>
    </xdr:to>
    <xdr:sp macro="" textlink="">
      <xdr:nvSpPr>
        <xdr:cNvPr id="8242" name="Text Box 15"/>
        <xdr:cNvSpPr txBox="1">
          <a:spLocks noChangeArrowheads="1"/>
        </xdr:cNvSpPr>
      </xdr:nvSpPr>
      <xdr:spPr bwMode="auto">
        <a:xfrm>
          <a:off x="1914525" y="89849325"/>
          <a:ext cx="95250" cy="3190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4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4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4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4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4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4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4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5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6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7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8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29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0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1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2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3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4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5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6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7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8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39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0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1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2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3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4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5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6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7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8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49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0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1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29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30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31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32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33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34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35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36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37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1285875</xdr:colOff>
      <xdr:row>451</xdr:row>
      <xdr:rowOff>0</xdr:rowOff>
    </xdr:from>
    <xdr:ext cx="95250" cy="318354"/>
    <xdr:sp macro="" textlink="">
      <xdr:nvSpPr>
        <xdr:cNvPr id="8538" name="Text Box 15"/>
        <xdr:cNvSpPr txBox="1">
          <a:spLocks noChangeArrowheads="1"/>
        </xdr:cNvSpPr>
      </xdr:nvSpPr>
      <xdr:spPr bwMode="auto">
        <a:xfrm>
          <a:off x="1914525" y="89849325"/>
          <a:ext cx="95250" cy="3183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41" name="Text Box 1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42" name="Text Box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43" name="Text Box 1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44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45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46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47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48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49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0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1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2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3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4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5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6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7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8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59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0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1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2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3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4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5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6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7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8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69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0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1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2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3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4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5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6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7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8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79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0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1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2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3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4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5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6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7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8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89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0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1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2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3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4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5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6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7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8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599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0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1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2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3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4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5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6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7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8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09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10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11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12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13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14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15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16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17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18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19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0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1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2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3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4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5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6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7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8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29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30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31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32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33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34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35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36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37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8639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0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1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2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3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4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5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6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7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8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49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0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1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2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3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4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5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6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7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8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59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60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61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62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63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8664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65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66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67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68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69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0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1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2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3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4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5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6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7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8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79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0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1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2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3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4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5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6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7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8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89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0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1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2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3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4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5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6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7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8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699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0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1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2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3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4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5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6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7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8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09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0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1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2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3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4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5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6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7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8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19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0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1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2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3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4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5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6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7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8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29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30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31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32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33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34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35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36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37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38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39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0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1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2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3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4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5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6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7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8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49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0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1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2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3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4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5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6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7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8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59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60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61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762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8763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64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65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66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67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68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69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0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1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2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3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4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5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6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7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8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79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0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1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2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3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4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5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6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7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8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89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0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1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2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3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4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5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6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7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8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799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0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1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2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3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4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5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6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7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8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09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0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1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2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3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4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5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6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7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8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19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0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1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2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3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4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5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6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7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8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29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0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1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2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3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4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5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6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7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8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39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0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1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2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3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4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5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6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7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8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49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0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1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2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3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4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5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6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7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8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59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0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1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2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3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4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5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6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7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8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69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0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1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3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4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5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6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7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8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79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80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81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82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83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84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885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86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87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88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89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0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1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2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3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4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5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6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7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8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899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0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1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2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3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4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5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6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7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8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09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0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1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2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3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4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5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6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7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8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19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0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1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2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3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4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5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6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7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8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29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0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1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2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3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4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5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6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7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8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39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0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1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2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3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4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5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6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7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8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49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0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1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2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3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4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5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6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7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8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59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0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1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2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3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4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5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6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7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8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69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0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1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2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3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4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5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6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7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8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79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80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8981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82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83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84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85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86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87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88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89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0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1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2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3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4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5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6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7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8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8999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000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001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002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003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004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005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006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007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08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09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0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1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2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3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4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5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6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7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8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19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0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1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2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3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4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5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6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7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8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29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0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1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2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3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4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5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6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7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8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39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0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1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2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3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4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5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6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7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8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49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0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1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2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3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4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5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6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7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8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59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0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1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2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3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4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5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6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7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8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69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0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1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2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3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4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5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6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7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8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79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0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1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2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3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4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5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6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7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8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89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0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1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2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3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4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5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6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7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8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099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00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01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02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03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04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05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07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08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09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0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1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2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3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4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5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6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7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8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19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0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1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2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3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4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5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6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7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8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129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0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1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2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3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4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5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6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7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8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39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0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1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2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3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4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5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6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7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8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49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0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1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2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3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4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5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6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7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8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59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0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1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2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3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4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5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6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7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8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69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0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1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2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3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4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5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6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7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8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79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0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1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2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3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4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5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6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7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8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89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0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1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2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3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4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5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6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7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8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199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0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1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2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3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4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5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6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7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8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09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0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1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2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3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4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5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6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7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8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19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20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21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22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23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24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25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26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27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28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29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0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1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2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3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4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5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6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7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8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39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0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1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2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3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4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5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6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7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8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49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50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251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52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53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54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55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56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57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58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59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0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1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2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3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4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5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6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7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8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69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0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1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2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3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4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5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6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7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8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79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0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1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2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3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4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5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6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7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8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89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0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1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2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3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4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5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6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7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8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299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0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1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2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3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4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5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6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7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8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09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0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1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2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3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4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5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6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7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8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19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0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1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2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3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4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5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6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7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8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29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0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1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2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3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4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5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6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7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8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39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41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42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43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44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45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46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47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48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49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0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1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2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3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4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5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6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7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8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59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0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1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2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3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4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5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6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7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8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69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70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71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72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373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74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75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76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77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78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79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0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1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2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3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4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5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6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7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8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89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0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1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2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3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4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5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6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7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8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399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0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1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2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3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4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5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6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7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8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09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0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1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2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3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4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5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6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7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8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19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0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1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2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3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4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5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6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7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8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29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0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1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2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3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4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5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6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7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8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39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0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1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2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3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4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5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6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7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8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49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0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1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2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3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4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5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6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7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8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59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0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1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2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3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4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5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6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7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8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69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0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1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2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3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4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5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6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7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8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79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0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1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2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3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4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5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6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7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8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89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90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91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92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493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94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95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96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97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98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499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0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1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2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3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4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5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6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7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8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09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0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1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2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3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4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5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6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7" name="Text Box 1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8" name="Text Box 1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19" name="Text Box 1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0" name="Text Box 1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1" name="Text Box 1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2" name="Text Box 1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3" name="Text Box 1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4" name="Text Box 1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5" name="Text Box 15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6" name="Text Box 15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7" name="Text Box 15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8" name="Text Box 1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29" name="Text Box 1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0" name="Text 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1" name="Text Box 15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2" name="Text Box 15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3" name="Text Box 15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4" name="Text Box 1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5" name="Text Box 1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6" name="Text Box 15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7" name="Text Box 15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8" name="Text Box 15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39" name="Text Box 15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0" name="Text Box 1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1" name="Text Box 15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2" name="Text Box 15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3" name="Text Box 15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4" name="Text Box 15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5" name="Text Box 15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6" name="Text Box 15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7" name="Text Box 15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8" name="Text Box 15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49" name="Text Box 1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0" name="Text Box 1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1" name="Text Box 15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2" name="Text Box 15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3" name="Text Box 15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4" name="Text Box 15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5" name="Text Box 15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6" name="Text Box 15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7" name="Text Box 15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8" name="Text Box 15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59" name="Text Box 15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0" name="Text Box 1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1" name="Text Box 1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2" name="Text Box 15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3" name="Text Box 15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4" name="Text Box 15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5" name="Text Box 15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6" name="Text Box 15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7" name="Text Box 15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8" name="Text Box 15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69" name="Text Box 15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0" name="Text Box 1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1" name="Text Box 15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2" name="Text Box 15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3" name="Text Box 15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5" name="Text Box 15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6" name="Text Box 15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7" name="Text Box 15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8" name="Text Box 15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79" name="Text Box 15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80" name="Text Box 1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81" name="Text Box 15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82" name="Text Box 15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83" name="Text Box 15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84" name="Text Box 15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85" name="Text Box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86" name="Text Box 15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87" name="Text Box 15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588" name="Text Box 15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89" name="Text Box 15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0" name="Text Box 1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1" name="Text Box 15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2" name="Text Box 15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3" name="Text Box 15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4" name="Text Box 15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5" name="Text Box 15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6" name="Text Box 15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7" name="Text Box 15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8" name="Text Box 15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599" name="Text Box 15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0" name="Text Box 1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1" name="Text Box 15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2" name="Text Box 15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3" name="Text Box 15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4" name="Text Box 15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5" name="Text Box 15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6" name="Text Box 15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7" name="Text Box 15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8" name="Text Box 1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09" name="Text Box 15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10" name="Text Box 1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11" name="Text Box 15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12" name="Text Box 15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13" name="Text Box 15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614" name="Text Box 15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9615" name="Text Box 15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16" name="Text Box 15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17" name="Text Box 15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18" name="Text Box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19" name="Text Box 15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0" name="Text Box 1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1" name="Text Box 15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2" name="Text Box 15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3" name="Text Box 15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4" name="Text Box 15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5" name="Text Box 15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6" name="Text Box 15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7" name="Text Box 15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8" name="Text Box 1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29" name="Text Box 15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0" name="Text Box 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1" name="Text Box 15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2" name="Text Box 15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3" name="Text Box 15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4" name="Text Box 15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5" name="Text Box 15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6" name="Text Box 15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7" name="Text Box 15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8" name="Text Box 1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39" name="Text Box 15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9640" name="Text Box 1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41" name="Text Box 15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42" name="Text Box 15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43" name="Text Box 15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44" name="Text Box 15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45" name="Text Box 15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46" name="Text Box 15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47" name="Text Box 15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48" name="Text Box 1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49" name="Text Box 15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0" name="Text Box 1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1" name="Text Box 15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2" name="Text Box 15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3" name="Text Box 15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4" name="Text Box 15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5" name="Text Box 15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6" name="Text Box 15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7" name="Text Box 15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8" name="Text Box 1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59" name="Text Box 15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0" name="Text Box 1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1" name="Text Box 15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2" name="Text Box 15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3" name="Text Box 15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4" name="Text Box 15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5" name="Text Box 15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6" name="Text Box 15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7" name="Text Box 15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8" name="Text Box 1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69" name="Text Box 15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0" name="Text Box 1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1" name="Text Box 15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2" name="Text Box 15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3" name="Text Box 15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4" name="Text Box 15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5" name="Text Box 15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6" name="Text Box 15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7" name="Text Box 15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8" name="Text Box 1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79" name="Text Box 15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0" name="Text Box 1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1" name="Text Box 15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2" name="Text Box 15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3" name="Text Box 15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4" name="Text Box 15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5" name="Text Box 15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6" name="Text Box 15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7" name="Text Box 15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8" name="Text Box 1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89" name="Text Box 15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0" name="Text Box 1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1" name="Text Box 15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2" name="Text Box 15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3" name="Text Box 15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4" name="Text Box 15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5" name="Text Box 15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6" name="Text Box 15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7" name="Text Box 15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8" name="Text Box 15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699" name="Text Box 15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0" name="Text Box 1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1" name="Text Box 15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2" name="Text Box 15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3" name="Text Box 15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4" name="Text Box 15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5" name="Text Box 15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6" name="Text Box 15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7" name="Text Box 15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8" name="Text Box 15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09" name="Text Box 15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10" name="Text Box 1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11" name="Text Box 15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12" name="Text Box 15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13" name="Text Box 15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14" name="Text Box 15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15" name="Text Box 15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16" name="Text Box 15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17" name="Text Box 15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18" name="Text Box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19" name="Text Box 15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0" name="Text Box 1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1" name="Text Box 15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2" name="Text Box 15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3" name="Text Box 15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4" name="Text Box 15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5" name="Text Box 15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6" name="Text Box 15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7" name="Text Box 15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8" name="Text Box 15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29" name="Text Box 15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30" name="Text Box 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31" name="Text Box 15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32" name="Text Box 15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33" name="Text Box 15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34" name="Text Box 15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35" name="Text Box 15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36" name="Text Box 15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37" name="Text Box 15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738" name="Text Box 15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313325"/>
    <xdr:sp macro="" textlink="">
      <xdr:nvSpPr>
        <xdr:cNvPr id="9739" name="Text Box 15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313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0" name="Text Box 1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1" name="Text Box 15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2" name="Text Box 15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3" name="Text Box 15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4" name="Text Box 15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5" name="Text Box 15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6" name="Text Box 15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7" name="Text Box 15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8" name="Text Box 15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49" name="Text Box 15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0" name="Text Box 1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1" name="Text Box 15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2" name="Text Box 15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3" name="Text Box 15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4" name="Text Box 15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5" name="Text Box 15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6" name="Text Box 15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7" name="Text Box 15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8" name="Text Box 15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59" name="Text Box 15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0" name="Text Box 1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1" name="Text Box 15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2" name="Text Box 15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3" name="Text Box 15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4" name="Text Box 15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5" name="Text Box 15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6" name="Text Box 15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7" name="Text Box 15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8" name="Text Box 15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69" name="Text Box 15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0" name="Text Box 1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1" name="Text Box 15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2" name="Text Box 15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3" name="Text Box 15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4" name="Text Box 15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5" name="Text Box 15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6" name="Text Box 15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7" name="Text Box 15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8" name="Text Box 15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79" name="Text Box 15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0" name="Text Box 1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1" name="Text Box 15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2" name="Text Box 15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3" name="Text Box 15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4" name="Text Box 15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5" name="Text Box 15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6" name="Text Box 15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7" name="Text Box 15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8" name="Text Box 15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89" name="Text Box 15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0" name="Text Box 1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1" name="Text Box 15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2" name="Text Box 15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3" name="Text Box 15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4" name="Text Box 15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5" name="Text Box 15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6" name="Text Box 15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7" name="Text Box 15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8" name="Text Box 15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799" name="Text Box 15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0" name="Text Box 1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1" name="Text Box 15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2" name="Text Box 15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3" name="Text Box 15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4" name="Text Box 15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5" name="Text Box 15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6" name="Text Box 15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7" name="Text Box 15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09" name="Text Box 15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0" name="Text Box 1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1" name="Text Box 15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2" name="Text Box 15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3" name="Text Box 15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4" name="Text Box 15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5" name="Text Box 15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6" name="Text Box 15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7" name="Text Box 15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8" name="Text Box 15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19" name="Text Box 15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0" name="Text Box 1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1" name="Text Box 15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2" name="Text Box 15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3" name="Text Box 15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4" name="Text Box 15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5" name="Text Box 15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6" name="Text Box 15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7" name="Text Box 15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8" name="Text Box 15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29" name="Text Box 15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30" name="Text Box 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31" name="Text Box 15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32" name="Text Box 15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33" name="Text Box 15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34" name="Text Box 15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35" name="Text Box 15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36" name="Text Box 15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37" name="Text Box 15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38" name="Text Box 15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39" name="Text Box 15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0" name="Text Box 1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1" name="Text Box 15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2" name="Text Box 15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3" name="Text Box 15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4" name="Text Box 15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5" name="Text Box 15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6" name="Text Box 15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7" name="Text Box 15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8" name="Text Box 15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49" name="Text Box 15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0" name="Text Box 1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1" name="Text Box 15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2" name="Text Box 15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3" name="Text Box 15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4" name="Text Box 15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5" name="Text Box 15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6" name="Text Box 15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7" name="Text Box 15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8" name="Text Box 15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59" name="Text Box 15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60" name="Text Box 1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861" name="Text Box 15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62" name="Text Box 15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63" name="Text Box 15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64" name="Text Box 15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65" name="Text Box 15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66" name="Text Box 15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67" name="Text Box 15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68" name="Text Box 15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69" name="Text Box 15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0" name="Text Box 1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1" name="Text Box 15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2" name="Text Box 15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3" name="Text Box 15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4" name="Text Box 15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5" name="Text Box 15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6" name="Text Box 15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7" name="Text Box 15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8" name="Text Box 15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79" name="Text Box 15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0" name="Text Box 1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1" name="Text Box 15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2" name="Text Box 15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3" name="Text Box 15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4" name="Text Box 15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5" name="Text Box 15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6" name="Text Box 15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7" name="Text Box 15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8" name="Text Box 15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89" name="Text Box 15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0" name="Text Box 1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1" name="Text Box 15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2" name="Text Box 15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3" name="Text Box 15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4" name="Text Box 15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5" name="Text Box 15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6" name="Text Box 15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7" name="Text Box 15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8" name="Text Box 15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899" name="Text Box 15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0" name="Text Box 1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1" name="Text Box 15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2" name="Text Box 15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3" name="Text Box 15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4" name="Text Box 15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5" name="Text Box 15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6" name="Text Box 15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7" name="Text Box 15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8" name="Text Box 15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09" name="Text Box 15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0" name="Text Box 1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1" name="Text Box 15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2" name="Text Box 15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3" name="Text Box 15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4" name="Text Box 15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5" name="Text Box 15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6" name="Text Box 15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7" name="Text Box 15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8" name="Text Box 15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19" name="Text Box 15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0" name="Text Box 1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1" name="Text Box 15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2" name="Text Box 15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3" name="Text Box 15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4" name="Text Box 15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5" name="Text Box 15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6" name="Text Box 15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7" name="Text Box 15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8" name="Text Box 15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29" name="Text Box 15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0" name="Text Box 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1" name="Text Box 15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2" name="Text Box 15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3" name="Text Box 15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4" name="Text Box 15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5" name="Text Box 15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6" name="Text Box 15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7" name="Text Box 15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8" name="Text Box 15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39" name="Text Box 15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0" name="Text Box 1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1" name="Text Box 15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2" name="Text Box 15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3" name="Text Box 15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4" name="Text Box 15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5" name="Text Box 15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6" name="Text Box 15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7" name="Text Box 15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8" name="Text Box 15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49" name="Text Box 15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50" name="Text Box 1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51" name="Text Box 15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52" name="Text Box 15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53" name="Text Box 15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54" name="Text Box 15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55" name="Text Box 15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56" name="Text Box 15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57" name="Text Box 15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58" name="Text Box 15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59" name="Text Box 15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0" name="Text Box 1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1" name="Text Box 15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2" name="Text Box 15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3" name="Text Box 15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4" name="Text Box 15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5" name="Text Box 15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6" name="Text Box 15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7" name="Text Box 15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8" name="Text Box 15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69" name="Text Box 15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0" name="Text Box 1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1" name="Text Box 15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2" name="Text Box 15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3" name="Text Box 15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4" name="Text Box 15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5" name="Text Box 15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6" name="Text Box 15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7" name="Text Box 15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8" name="Text Box 15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79" name="Text Box 15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80" name="Text Box 1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81" name="Text Box 15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82" name="Text Box 15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9983" name="Text Box 15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84" name="Text Box 15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85" name="Text Box 15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86" name="Text Box 15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87" name="Text Box 15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88" name="Text Box 15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89" name="Text Box 15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0" name="Text Box 1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1" name="Text Box 15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2" name="Text Box 15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3" name="Text Box 15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4" name="Text Box 15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5" name="Text Box 15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6" name="Text Box 15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7" name="Text Box 15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8" name="Text Box 15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9999" name="Text Box 15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0" name="Text Box 1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1" name="Text Box 15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2" name="Text Box 15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3" name="Text Box 15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4" name="Text Box 15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5" name="Text Box 15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6" name="Text Box 15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7" name="Text Box 15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8" name="Text Box 15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09" name="Text Box 15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0" name="Text Box 1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1" name="Text Box 15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2" name="Text Box 15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3" name="Text Box 15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4" name="Text Box 15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5" name="Text Box 15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6" name="Text Box 15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7" name="Text Box 15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8" name="Text Box 15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19" name="Text Box 15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0" name="Text Box 1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1" name="Text Box 15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2" name="Text Box 15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3" name="Text Box 15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4" name="Text Box 15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5" name="Text Box 15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6" name="Text Box 15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7" name="Text Box 15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8" name="Text Box 15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29" name="Text Box 15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0" name="Text Box 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1" name="Text Box 15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2" name="Text Box 15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3" name="Text Box 15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4" name="Text Box 15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5" name="Text Box 15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6" name="Text Box 15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7" name="Text Box 15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8" name="Text Box 15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39" name="Text Box 15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0" name="Text Box 1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1" name="Text Box 15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3" name="Text Box 15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4" name="Text Box 15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5" name="Text Box 15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6" name="Text Box 15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7" name="Text Box 15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8" name="Text Box 15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49" name="Text Box 15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0" name="Text Box 1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1" name="Text Box 15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2" name="Text Box 15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3" name="Text Box 15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4" name="Text Box 15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5" name="Text Box 15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6" name="Text Box 15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7" name="Text Box 15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8" name="Text Box 15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59" name="Text Box 15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0" name="Text Box 1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1" name="Text Box 15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2" name="Text Box 15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3" name="Text Box 15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4" name="Text Box 15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5" name="Text Box 15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6" name="Text Box 15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7" name="Text Box 15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8" name="Text Box 15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69" name="Text Box 15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0" name="Text Box 1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1" name="Text Box 15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2" name="Text Box 15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3" name="Text Box 15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4" name="Text Box 15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5" name="Text Box 15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6" name="Text Box 15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7" name="Text Box 15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8" name="Text Box 15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079" name="Text Box 15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0" name="Text Box 1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1" name="Text Box 15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2" name="Text Box 15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3" name="Text Box 15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4" name="Text Box 15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5" name="Text Box 15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6" name="Text Box 15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7" name="Text Box 15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8" name="Text Box 15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89" name="Text Box 15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0" name="Text Box 1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1" name="Text Box 15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2" name="Text Box 15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3" name="Text Box 15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4" name="Text Box 15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5" name="Text Box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6" name="Text Box 15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7" name="Text Box 15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8" name="Text Box 15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099" name="Text Box 15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100" name="Text Box 1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101" name="Text Box 15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102" name="Text Box 15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103" name="Text Box 15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104" name="Text Box 15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105" name="Text Box 15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06" name="Text Box 15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07" name="Text Box 15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08" name="Text Box 15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09" name="Text Box 15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0" name="Text Box 1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1" name="Text Box 15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2" name="Text Box 15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3" name="Text Box 15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4" name="Text Box 15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5" name="Text Box 15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6" name="Text Box 15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7" name="Text Box 15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8" name="Text Box 15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19" name="Text Box 15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0" name="Text Box 1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1" name="Text Box 15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2" name="Text Box 15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3" name="Text Box 15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4" name="Text Box 15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5" name="Text Box 15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6" name="Text Box 15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7" name="Text Box 15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8" name="Text Box 15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29" name="Text Box 15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0" name="Text Box 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1" name="Text Box 15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2" name="Text Box 15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3" name="Text Box 15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4" name="Text Box 15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5" name="Text Box 15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6" name="Text Box 15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7" name="Text Box 15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8" name="Text Box 15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39" name="Text Box 15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0" name="Text Box 1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1" name="Text Box 15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2" name="Text Box 15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3" name="Text Box 15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4" name="Text Box 15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5" name="Text Box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6" name="Text Box 15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7" name="Text Box 15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8" name="Text Box 15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49" name="Text Box 15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0" name="Text Box 1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1" name="Text Box 15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2" name="Text Box 15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3" name="Text Box 15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4" name="Text Box 15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5" name="Text Box 15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6" name="Text Box 15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7" name="Text Box 15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8" name="Text Box 15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59" name="Text Box 15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0" name="Text Box 1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1" name="Text Box 15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2" name="Text Box 15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3" name="Text Box 15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4" name="Text Box 15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5" name="Text Box 15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6" name="Text Box 15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7" name="Text Box 15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8" name="Text Box 15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69" name="Text Box 15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0" name="Text Box 1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1" name="Text Box 15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2" name="Text Box 15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3" name="Text Box 15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4" name="Text Box 15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5" name="Text Box 15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6" name="Text Box 15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7" name="Text Box 15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8" name="Text Box 15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79" name="Text Box 15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0" name="Text Box 1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1" name="Text Box 15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2" name="Text Box 15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3" name="Text Box 15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4" name="Text Box 15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5" name="Text Box 15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6" name="Text Box 15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7" name="Text Box 15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8" name="Text Box 15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89" name="Text Box 15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0" name="Text Box 1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1" name="Text Box 15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2" name="Text Box 15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3" name="Text Box 15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4" name="Text Box 15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5" name="Text Box 15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6" name="Text Box 15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7" name="Text Box 15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8" name="Text Box 15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199" name="Text Box 15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00" name="Text Box 1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01" name="Text Box 15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02" name="Text Box 15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03" name="Text Box 15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04" name="Text Box 15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05" name="Text Box 15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06" name="Text Box 15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07" name="Text Box 15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08" name="Text Box 15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09" name="Text Box 15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0" name="Text Box 1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1" name="Text Box 15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2" name="Text Box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3" name="Text Box 15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4" name="Text Box 15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5" name="Text Box 15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6" name="Text Box 15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7" name="Text Box 15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8" name="Text Box 15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19" name="Text Box 15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20" name="Text Box 1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21" name="Text Box 15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22" name="Text Box 15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23" name="Text Box 15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24" name="Text Box 15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25" name="Text Box 15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26" name="Text Box 15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227" name="Text Box 15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28" name="Text Box 15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29" name="Text Box 15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0" name="Text Box 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1" name="Text Box 15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2" name="Text Box 15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3" name="Text Box 15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4" name="Text Box 15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5" name="Text Box 15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6" name="Text Box 15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7" name="Text Box 15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8" name="Text Box 15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39" name="Text Box 15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0" name="Text Box 1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1" name="Text Box 15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2" name="Text Box 15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3" name="Text Box 15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4" name="Text Box 15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5" name="Text Box 15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6" name="Text Box 15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7" name="Text Box 15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8" name="Text Box 15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49" name="Text Box 15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0" name="Text Box 1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1" name="Text Box 15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2" name="Text Box 15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3" name="Text Box 15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4" name="Text Box 15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5" name="Text Box 15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6" name="Text Box 15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7" name="Text Box 15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8" name="Text Box 15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59" name="Text Box 15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0" name="Text Box 1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1" name="Text Box 15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2" name="Text Box 15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3" name="Text Box 15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4" name="Text Box 15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5" name="Text Box 15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6" name="Text Box 15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7" name="Text Box 15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8" name="Text Box 15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69" name="Text Box 15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0" name="Text Box 1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1" name="Text Box 15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2" name="Text Box 15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3" name="Text Box 15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4" name="Text Box 15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5" name="Text Box 15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7" name="Text Box 15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8" name="Text Box 15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79" name="Text Box 15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0" name="Text Box 1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1" name="Text Box 15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2" name="Text Box 15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3" name="Text Box 15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4" name="Text Box 15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5" name="Text Box 15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6" name="Text Box 15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7" name="Text Box 15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8" name="Text Box 15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89" name="Text Box 15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0" name="Text Box 1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1" name="Text Box 15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2" name="Text Box 15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3" name="Text Box 15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4" name="Text Box 15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5" name="Text Box 15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6" name="Text Box 15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7" name="Text Box 15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8" name="Text Box 15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299" name="Text Box 15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0" name="Text Box 1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1" name="Text Box 15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2" name="Text Box 15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3" name="Text Box 15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4" name="Text Box 15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5" name="Text Box 15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6" name="Text Box 15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7" name="Text Box 15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8" name="Text Box 15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09" name="Text Box 15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0" name="Text Box 1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1" name="Text Box 15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2" name="Text Box 15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3" name="Text Box 15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4" name="Text Box 15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5" name="Text Box 15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6" name="Text Box 15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7" name="Text Box 15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8" name="Text Box 15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19" name="Text Box 15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20" name="Text Box 1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21" name="Text Box 15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22" name="Text Box 15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23" name="Text Box 15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24" name="Text Box 15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25" name="Text Box 15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26" name="Text Box 15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27" name="Text Box 15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28" name="Text Box 15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29" name="Text Box 15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0" name="Text Box 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1" name="Text Box 15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2" name="Text Box 15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3" name="Text Box 15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4" name="Text Box 15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5" name="Text Box 15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6" name="Text Box 15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7" name="Text Box 15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8" name="Text Box 15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39" name="Text Box 15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0" name="Text Box 1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1" name="Text Box 15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2" name="Text Box 15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3" name="Text Box 15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4" name="Text Box 15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5" name="Text Box 15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6" name="Text Box 15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7" name="Text Box 15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8" name="Text Box 15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349" name="Text Box 15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0" name="Text Box 1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1" name="Text Box 15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2" name="Text Box 15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3" name="Text Box 15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4" name="Text Box 15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5" name="Text Box 15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6" name="Text Box 15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7" name="Text Box 15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8" name="Text Box 15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59" name="Text Box 15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0" name="Text Box 1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1" name="Text Box 15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2" name="Text Box 15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3" name="Text Box 15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4" name="Text Box 15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5" name="Text Box 15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6" name="Text Box 15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7" name="Text Box 15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8" name="Text Box 15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69" name="Text Box 15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0" name="Text Box 1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1" name="Text Box 15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2" name="Text Box 15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3" name="Text Box 15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4" name="Text Box 15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5" name="Text Box 15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6" name="Text Box 15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7" name="Text Box 15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8" name="Text Box 15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79" name="Text Box 15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0" name="Text Box 1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1" name="Text Box 15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2" name="Text Box 15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3" name="Text Box 15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4" name="Text Box 15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5" name="Text Box 15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6" name="Text Box 15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7" name="Text Box 15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8" name="Text Box 15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89" name="Text Box 15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0" name="Text Box 1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1" name="Text Box 15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2" name="Text Box 15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3" name="Text Box 15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4" name="Text Box 15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5" name="Text Box 15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6" name="Text Box 15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7" name="Text Box 15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8" name="Text Box 15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399" name="Text Box 15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0" name="Text Box 1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1" name="Text Box 15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2" name="Text Box 15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3" name="Text Box 15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4" name="Text Box 15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5" name="Text Box 15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6" name="Text Box 15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7" name="Text Box 15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8" name="Text Box 15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09" name="Text Box 15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0" name="Text Box 1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1" name="Text Box 15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2" name="Text Box 15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3" name="Text Box 15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4" name="Text Box 15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5" name="Text Box 15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6" name="Text Box 15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7" name="Text Box 15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8" name="Text Box 15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19" name="Text Box 15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0" name="Text Box 1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1" name="Text Box 15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2" name="Text Box 15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3" name="Text Box 15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4" name="Text Box 15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5" name="Text Box 15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6" name="Text Box 15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7" name="Text Box 15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8" name="Text Box 15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29" name="Text Box 15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0" name="Text Box 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1" name="Text Box 15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2" name="Text Box 15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3" name="Text Box 15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4" name="Text Box 15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5" name="Text Box 15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6" name="Text Box 15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7" name="Text Box 15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8" name="Text Box 15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39" name="Text Box 15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40" name="Text Box 1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41" name="Text Box 15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42" name="Text Box 15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43" name="Text Box 15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44" name="Text Box 15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45" name="Text Box 15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46" name="Text Box 15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47" name="Text Box 15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48" name="Text Box 15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49" name="Text Box 15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0" name="Text Box 1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1" name="Text Box 15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2" name="Text Box 15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3" name="Text Box 15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4" name="Text Box 15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5" name="Text Box 15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6" name="Text Box 15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7" name="Text Box 15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8" name="Text Box 15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59" name="Text Box 15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0" name="Text Box 1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1" name="Text Box 15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2" name="Text Box 15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3" name="Text Box 15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4" name="Text Box 15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5" name="Text Box 15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6" name="Text Box 15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7" name="Text Box 15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8" name="Text Box 15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55453"/>
    <xdr:sp macro="" textlink="">
      <xdr:nvSpPr>
        <xdr:cNvPr id="10469" name="Text Box 15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554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0" name="Text Box 1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1" name="Text Box 15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2" name="Text Box 15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3" name="Text Box 15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4" name="Text Box 15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5" name="Text Box 15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6" name="Text Box 15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7" name="Text Box 15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8" name="Text Box 15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79" name="Text Box 15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0" name="Text Box 1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1" name="Text Box 15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2" name="Text Box 15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3" name="Text Box 15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4" name="Text Box 15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5" name="Text Box 15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6" name="Text Box 15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7" name="Text Box 15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8" name="Text Box 15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89" name="Text Box 15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90" name="Text Box 1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91" name="Text Box 15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0</xdr:colOff>
      <xdr:row>451</xdr:row>
      <xdr:rowOff>0</xdr:rowOff>
    </xdr:from>
    <xdr:ext cx="95250" cy="104775"/>
    <xdr:sp macro="" textlink="">
      <xdr:nvSpPr>
        <xdr:cNvPr id="10492" name="Text Box 15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0" y="89849325"/>
          <a:ext cx="9525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493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494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495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496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497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498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499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500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501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502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503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504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505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506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1295400</xdr:colOff>
      <xdr:row>267</xdr:row>
      <xdr:rowOff>0</xdr:rowOff>
    </xdr:from>
    <xdr:ext cx="95250" cy="323022"/>
    <xdr:sp macro="" textlink="">
      <xdr:nvSpPr>
        <xdr:cNvPr id="10507" name="Text Box 15"/>
        <xdr:cNvSpPr txBox="1">
          <a:spLocks noChangeArrowheads="1"/>
        </xdr:cNvSpPr>
      </xdr:nvSpPr>
      <xdr:spPr bwMode="auto">
        <a:xfrm>
          <a:off x="1924050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1381539</xdr:colOff>
      <xdr:row>267</xdr:row>
      <xdr:rowOff>0</xdr:rowOff>
    </xdr:from>
    <xdr:ext cx="95250" cy="323022"/>
    <xdr:sp macro="" textlink="">
      <xdr:nvSpPr>
        <xdr:cNvPr id="10508" name="Text Box 15"/>
        <xdr:cNvSpPr txBox="1">
          <a:spLocks noChangeArrowheads="1"/>
        </xdr:cNvSpPr>
      </xdr:nvSpPr>
      <xdr:spPr bwMode="auto">
        <a:xfrm>
          <a:off x="2010189" y="56473725"/>
          <a:ext cx="95250" cy="3230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311728"/>
    <xdr:sp macro="" textlink="">
      <xdr:nvSpPr>
        <xdr:cNvPr id="10509" name="Text Box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311728"/>
    <xdr:sp macro="" textlink="">
      <xdr:nvSpPr>
        <xdr:cNvPr id="10510" name="Text Box 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311728"/>
    <xdr:sp macro="" textlink="">
      <xdr:nvSpPr>
        <xdr:cNvPr id="10511" name="Text Box 9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311728"/>
    <xdr:sp macro="" textlink="">
      <xdr:nvSpPr>
        <xdr:cNvPr id="10512" name="Text Box 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311728"/>
    <xdr:sp macro="" textlink="">
      <xdr:nvSpPr>
        <xdr:cNvPr id="10513" name="Text Box 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311728"/>
    <xdr:sp macro="" textlink="">
      <xdr:nvSpPr>
        <xdr:cNvPr id="10514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5750"/>
    <xdr:sp macro="" textlink="">
      <xdr:nvSpPr>
        <xdr:cNvPr id="10515" name="Text Box 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16" name="Text Box 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17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18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19" name="Text Box 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0" name="Text Box 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1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2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3" name="Text Box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4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5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6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7" name="Text Box 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8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29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0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1" name="Text Box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2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3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4" name="Text Box 9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5" name="Text Box 8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6" name="Text Box 9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7" name="Text Box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8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39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0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1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2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3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4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5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6" name="Text Box 8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7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8" name="Text Box 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49" name="Text Box 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50" name="Text Box 8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51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52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53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54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55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56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311728"/>
    <xdr:sp macro="" textlink="">
      <xdr:nvSpPr>
        <xdr:cNvPr id="10557" name="Text Box 9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311728"/>
    <xdr:sp macro="" textlink="">
      <xdr:nvSpPr>
        <xdr:cNvPr id="10558" name="Text Box 8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311728"/>
    <xdr:sp macro="" textlink="">
      <xdr:nvSpPr>
        <xdr:cNvPr id="10559" name="Text Box 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5750"/>
    <xdr:sp macro="" textlink="">
      <xdr:nvSpPr>
        <xdr:cNvPr id="10560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61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62" name="Text Box 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63" name="Text Box 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64" name="Text Box 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65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66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67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68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69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0" name="Text 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1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2" name="Text Box 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3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4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5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6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7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8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79" name="Text Box 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0" name="Text Box 8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1" name="Text Box 9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2" name="Text Box 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3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4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5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6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7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8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89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0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1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2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3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4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5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6" name="Text Box 8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7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8" name="Text Box 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96</xdr:row>
      <xdr:rowOff>0</xdr:rowOff>
    </xdr:from>
    <xdr:ext cx="0" cy="283153"/>
    <xdr:sp macro="" textlink="">
      <xdr:nvSpPr>
        <xdr:cNvPr id="10599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933575" y="1947862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600" name="Text Box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601" name="Text Box 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602" name="Text Box 9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603" name="Text Box 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604" name="Text Box 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605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5750"/>
    <xdr:sp macro="" textlink="">
      <xdr:nvSpPr>
        <xdr:cNvPr id="10606" name="Text Box 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07" name="Text Box 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08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09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0" name="Text Box 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1" name="Text Box 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2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3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4" name="Text Box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5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6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7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8" name="Text Box 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19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0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1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2" name="Text Box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3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4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5" name="Text Box 9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6" name="Text Box 8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7" name="Text Box 9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8" name="Text Box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29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0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1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2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3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4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5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6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7" name="Text Box 8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8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39" name="Text Box 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40" name="Text Box 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41" name="Text Box 8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42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43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44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45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46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47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648" name="Text Box 9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649" name="Text Box 8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650" name="Text Box 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5750"/>
    <xdr:sp macro="" textlink="">
      <xdr:nvSpPr>
        <xdr:cNvPr id="10651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52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53" name="Text Box 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54" name="Text Box 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55" name="Text Box 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56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57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58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59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0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1" name="Text 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2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3" name="Text Box 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4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5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6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7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8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69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0" name="Text Box 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1" name="Text Box 8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2" name="Text Box 9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3" name="Text Box 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4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5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6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7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8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79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0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1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2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3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4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5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6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7" name="Text Box 8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8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89" name="Text Box 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690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1400175</xdr:colOff>
      <xdr:row>305</xdr:row>
      <xdr:rowOff>0</xdr:rowOff>
    </xdr:from>
    <xdr:to>
      <xdr:col>1</xdr:col>
      <xdr:colOff>1495425</xdr:colOff>
      <xdr:row>306</xdr:row>
      <xdr:rowOff>3174</xdr:rowOff>
    </xdr:to>
    <xdr:sp macro="" textlink="">
      <xdr:nvSpPr>
        <xdr:cNvPr id="10691" name="Text Box 15"/>
        <xdr:cNvSpPr txBox="1">
          <a:spLocks noChangeArrowheads="1"/>
        </xdr:cNvSpPr>
      </xdr:nvSpPr>
      <xdr:spPr bwMode="auto">
        <a:xfrm>
          <a:off x="2028825" y="63903225"/>
          <a:ext cx="9525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305</xdr:row>
      <xdr:rowOff>0</xdr:rowOff>
    </xdr:from>
    <xdr:to>
      <xdr:col>1</xdr:col>
      <xdr:colOff>1495425</xdr:colOff>
      <xdr:row>306</xdr:row>
      <xdr:rowOff>3174</xdr:rowOff>
    </xdr:to>
    <xdr:sp macro="" textlink="">
      <xdr:nvSpPr>
        <xdr:cNvPr id="10692" name="Text Box 15"/>
        <xdr:cNvSpPr txBox="1">
          <a:spLocks noChangeArrowheads="1"/>
        </xdr:cNvSpPr>
      </xdr:nvSpPr>
      <xdr:spPr bwMode="auto">
        <a:xfrm>
          <a:off x="2028825" y="63903225"/>
          <a:ext cx="9525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1400175</xdr:colOff>
      <xdr:row>305</xdr:row>
      <xdr:rowOff>0</xdr:rowOff>
    </xdr:from>
    <xdr:to>
      <xdr:col>1</xdr:col>
      <xdr:colOff>1495425</xdr:colOff>
      <xdr:row>306</xdr:row>
      <xdr:rowOff>3174</xdr:rowOff>
    </xdr:to>
    <xdr:sp macro="" textlink="">
      <xdr:nvSpPr>
        <xdr:cNvPr id="10693" name="Text Box 15"/>
        <xdr:cNvSpPr txBox="1">
          <a:spLocks noChangeArrowheads="1"/>
        </xdr:cNvSpPr>
      </xdr:nvSpPr>
      <xdr:spPr bwMode="auto">
        <a:xfrm>
          <a:off x="2028825" y="63903225"/>
          <a:ext cx="95250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1400175</xdr:colOff>
      <xdr:row>336</xdr:row>
      <xdr:rowOff>0</xdr:rowOff>
    </xdr:from>
    <xdr:ext cx="95250" cy="161925"/>
    <xdr:sp macro="" textlink="">
      <xdr:nvSpPr>
        <xdr:cNvPr id="10694" name="Text Box 15"/>
        <xdr:cNvSpPr txBox="1">
          <a:spLocks noChangeArrowheads="1"/>
        </xdr:cNvSpPr>
      </xdr:nvSpPr>
      <xdr:spPr bwMode="auto">
        <a:xfrm>
          <a:off x="2028825" y="694086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336</xdr:row>
      <xdr:rowOff>0</xdr:rowOff>
    </xdr:from>
    <xdr:ext cx="95250" cy="161925"/>
    <xdr:sp macro="" textlink="">
      <xdr:nvSpPr>
        <xdr:cNvPr id="10695" name="Text Box 15"/>
        <xdr:cNvSpPr txBox="1">
          <a:spLocks noChangeArrowheads="1"/>
        </xdr:cNvSpPr>
      </xdr:nvSpPr>
      <xdr:spPr bwMode="auto">
        <a:xfrm>
          <a:off x="2028825" y="694086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336</xdr:row>
      <xdr:rowOff>0</xdr:rowOff>
    </xdr:from>
    <xdr:ext cx="95250" cy="161925"/>
    <xdr:sp macro="" textlink="">
      <xdr:nvSpPr>
        <xdr:cNvPr id="10696" name="Text Box 15"/>
        <xdr:cNvSpPr txBox="1">
          <a:spLocks noChangeArrowheads="1"/>
        </xdr:cNvSpPr>
      </xdr:nvSpPr>
      <xdr:spPr bwMode="auto">
        <a:xfrm>
          <a:off x="2028825" y="694086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336</xdr:row>
      <xdr:rowOff>0</xdr:rowOff>
    </xdr:from>
    <xdr:ext cx="95250" cy="161925"/>
    <xdr:sp macro="" textlink="">
      <xdr:nvSpPr>
        <xdr:cNvPr id="10697" name="Text Box 15"/>
        <xdr:cNvSpPr txBox="1">
          <a:spLocks noChangeArrowheads="1"/>
        </xdr:cNvSpPr>
      </xdr:nvSpPr>
      <xdr:spPr bwMode="auto">
        <a:xfrm>
          <a:off x="2028825" y="6940867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311728"/>
    <xdr:sp macro="" textlink="">
      <xdr:nvSpPr>
        <xdr:cNvPr id="10698" name="Text Box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311728"/>
    <xdr:sp macro="" textlink="">
      <xdr:nvSpPr>
        <xdr:cNvPr id="10699" name="Text Box 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311728"/>
    <xdr:sp macro="" textlink="">
      <xdr:nvSpPr>
        <xdr:cNvPr id="10700" name="Text Box 9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311728"/>
    <xdr:sp macro="" textlink="">
      <xdr:nvSpPr>
        <xdr:cNvPr id="10701" name="Text Box 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311728"/>
    <xdr:sp macro="" textlink="">
      <xdr:nvSpPr>
        <xdr:cNvPr id="10702" name="Text Box 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311728"/>
    <xdr:sp macro="" textlink="">
      <xdr:nvSpPr>
        <xdr:cNvPr id="10703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5750"/>
    <xdr:sp macro="" textlink="">
      <xdr:nvSpPr>
        <xdr:cNvPr id="10704" name="Text Box 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05" name="Text Box 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06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07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08" name="Text Box 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09" name="Text Box 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0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1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2" name="Text Box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3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4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5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6" name="Text Box 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7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8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19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0" name="Text Box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1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2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3" name="Text Box 9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4" name="Text Box 8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5" name="Text Box 9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6" name="Text Box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7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8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29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0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1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2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3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4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5" name="Text Box 8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6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7" name="Text Box 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8" name="Text Box 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39" name="Text Box 8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40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41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42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43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44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45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311728"/>
    <xdr:sp macro="" textlink="">
      <xdr:nvSpPr>
        <xdr:cNvPr id="10746" name="Text Box 9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311728"/>
    <xdr:sp macro="" textlink="">
      <xdr:nvSpPr>
        <xdr:cNvPr id="10747" name="Text Box 8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311728"/>
    <xdr:sp macro="" textlink="">
      <xdr:nvSpPr>
        <xdr:cNvPr id="10748" name="Text Box 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5750"/>
    <xdr:sp macro="" textlink="">
      <xdr:nvSpPr>
        <xdr:cNvPr id="10749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0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1" name="Text Box 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2" name="Text Box 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3" name="Text Box 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4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5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6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7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8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59" name="Text 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0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1" name="Text Box 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2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3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4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5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6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7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8" name="Text Box 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69" name="Text Box 8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0" name="Text Box 9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1" name="Text Box 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2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3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4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5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6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7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8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79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80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81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82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83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84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85" name="Text Box 8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86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87" name="Text Box 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463</xdr:row>
      <xdr:rowOff>0</xdr:rowOff>
    </xdr:from>
    <xdr:ext cx="0" cy="283153"/>
    <xdr:sp macro="" textlink="">
      <xdr:nvSpPr>
        <xdr:cNvPr id="10788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933575" y="921924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789" name="Text Box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790" name="Text Box 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791" name="Text Box 9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792" name="Text Box 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793" name="Text Box 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794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5750"/>
    <xdr:sp macro="" textlink="">
      <xdr:nvSpPr>
        <xdr:cNvPr id="10795" name="Text Box 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796" name="Text Box 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797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798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799" name="Text Box 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0" name="Text Box 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1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2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3" name="Text Box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4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5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6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7" name="Text Box 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8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09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0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1" name="Text Box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2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3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4" name="Text Box 9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5" name="Text Box 8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6" name="Text Box 9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7" name="Text Box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8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19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0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1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2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3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4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5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6" name="Text Box 8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7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8" name="Text Box 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29" name="Text Box 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30" name="Text Box 8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31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32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33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34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35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36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837" name="Text Box 9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838" name="Text Box 8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311728"/>
    <xdr:sp macro="" textlink="">
      <xdr:nvSpPr>
        <xdr:cNvPr id="10839" name="Text Box 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5750"/>
    <xdr:sp macro="" textlink="">
      <xdr:nvSpPr>
        <xdr:cNvPr id="10840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41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42" name="Text Box 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43" name="Text Box 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44" name="Text Box 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45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46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47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48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49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0" name="Text 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1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2" name="Text Box 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3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4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5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6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7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8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59" name="Text Box 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0" name="Text Box 8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1" name="Text Box 9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2" name="Text Box 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3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4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5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6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7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8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69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0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1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2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3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4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5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6" name="Text Box 8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7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8" name="Text Box 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78</xdr:row>
      <xdr:rowOff>0</xdr:rowOff>
    </xdr:from>
    <xdr:ext cx="0" cy="283153"/>
    <xdr:sp macro="" textlink="">
      <xdr:nvSpPr>
        <xdr:cNvPr id="10879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933575" y="16402050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880" name="Text Box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881" name="Text Box 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882" name="Text Box 9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883" name="Text Box 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884" name="Text Box 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885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5750"/>
    <xdr:sp macro="" textlink="">
      <xdr:nvSpPr>
        <xdr:cNvPr id="10886" name="Text Box 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87" name="Text Box 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88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89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0" name="Text Box 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1" name="Text Box 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2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3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4" name="Text Box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5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6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7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8" name="Text Box 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899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0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1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2" name="Text Box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3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4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5" name="Text Box 9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6" name="Text Box 8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7" name="Text Box 9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8" name="Text Box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09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0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1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2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3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4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5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6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7" name="Text Box 8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8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19" name="Text Box 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20" name="Text Box 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21" name="Text Box 8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22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23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24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25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26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27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928" name="Text Box 9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929" name="Text Box 8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930" name="Text Box 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5750"/>
    <xdr:sp macro="" textlink="">
      <xdr:nvSpPr>
        <xdr:cNvPr id="10931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32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33" name="Text Box 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34" name="Text Box 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35" name="Text Box 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36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37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38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39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0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1" name="Text 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2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3" name="Text Box 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4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5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6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7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8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49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0" name="Text Box 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1" name="Text Box 8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2" name="Text Box 9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3" name="Text Box 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4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5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6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7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8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59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0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1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2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3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4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5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6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7" name="Text Box 8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8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69" name="Text Box 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70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971" name="Text Box 9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972" name="Text Box 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973" name="Text Box 9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974" name="Text Box 8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975" name="Text Box 9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0976" name="Text Box 9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5750"/>
    <xdr:sp macro="" textlink="">
      <xdr:nvSpPr>
        <xdr:cNvPr id="10977" name="Text Box 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78" name="Text Box 8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79" name="Text Box 8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0" name="Text Box 9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1" name="Text Box 8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2" name="Text Box 8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3" name="Text Box 9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4" name="Text Box 8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5" name="Text Box 8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6" name="Text Box 9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7" name="Text Box 8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8" name="Text Box 9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89" name="Text Box 8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0" name="Text Box 9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1" name="Text Box 8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2" name="Text Box 9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3" name="Text Box 8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4" name="Text Box 9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5" name="Text Box 9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6" name="Text Box 9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7" name="Text Box 8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8" name="Text Box 9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0999" name="Text Box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0" name="Text Box 8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1" name="Text Box 9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2" name="Text Box 8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3" name="Text Box 9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4" name="Text Box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5" name="Text Box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6" name="Text Box 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7" name="Text Box 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8" name="Text Box 8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09" name="Text Box 9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10" name="Text Box 8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11" name="Text Box 9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12" name="Text Box 8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13" name="Text Box 8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14" name="Text Box 9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15" name="Text Box 8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16" name="Text Box 9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17" name="Text Box 8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18" name="Text Box 9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1019" name="Text Box 9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1020" name="Text Box 8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311728"/>
    <xdr:sp macro="" textlink="">
      <xdr:nvSpPr>
        <xdr:cNvPr id="11021" name="Text Box 9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311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5750"/>
    <xdr:sp macro="" textlink="">
      <xdr:nvSpPr>
        <xdr:cNvPr id="11022" name="Text Box 9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23" name="Text Box 8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24" name="Text Box 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25" name="Text Box 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26" name="Text Box 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27" name="Text Box 8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28" name="Text Box 9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29" name="Text Box 8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0" name="Text Box 8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1" name="Text Box 9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2" name="Text Box 8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3" name="Text Box 9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4" name="Text Box 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5" name="Text Box 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6" name="Text Box 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7" name="Text Box 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8" name="Text Box 8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39" name="Text Box 9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0" name="Text Box 9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1" name="Text Box 9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2" name="Text Box 8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3" name="Text Box 9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4" name="Text Box 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5" name="Text Box 8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6" name="Text Box 9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7" name="Text Box 8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8" name="Text Box 9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49" name="Text Box 8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0" name="Text Box 9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1" name="Text Box 8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2" name="Text Box 9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3" name="Text Box 8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4" name="Text Box 9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5" name="Text Box 8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6" name="Text Box 9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7" name="Text Box 8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8" name="Text Box 8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59" name="Text Box 9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60" name="Text Box 8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343</xdr:row>
      <xdr:rowOff>0</xdr:rowOff>
    </xdr:from>
    <xdr:ext cx="0" cy="283153"/>
    <xdr:sp macro="" textlink="">
      <xdr:nvSpPr>
        <xdr:cNvPr id="11061" name="Text Box 9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933575" y="70704075"/>
          <a:ext cx="0" cy="2831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355</xdr:row>
      <xdr:rowOff>0</xdr:rowOff>
    </xdr:from>
    <xdr:ext cx="95250" cy="161925"/>
    <xdr:sp macro="" textlink="">
      <xdr:nvSpPr>
        <xdr:cNvPr id="11062" name="Text Box 15"/>
        <xdr:cNvSpPr txBox="1">
          <a:spLocks noChangeArrowheads="1"/>
        </xdr:cNvSpPr>
      </xdr:nvSpPr>
      <xdr:spPr bwMode="auto">
        <a:xfrm>
          <a:off x="2028825" y="728091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355</xdr:row>
      <xdr:rowOff>0</xdr:rowOff>
    </xdr:from>
    <xdr:ext cx="95250" cy="161925"/>
    <xdr:sp macro="" textlink="">
      <xdr:nvSpPr>
        <xdr:cNvPr id="11063" name="Text Box 15"/>
        <xdr:cNvSpPr txBox="1">
          <a:spLocks noChangeArrowheads="1"/>
        </xdr:cNvSpPr>
      </xdr:nvSpPr>
      <xdr:spPr bwMode="auto">
        <a:xfrm>
          <a:off x="2028825" y="728091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355</xdr:row>
      <xdr:rowOff>0</xdr:rowOff>
    </xdr:from>
    <xdr:ext cx="95250" cy="161925"/>
    <xdr:sp macro="" textlink="">
      <xdr:nvSpPr>
        <xdr:cNvPr id="11064" name="Text Box 15"/>
        <xdr:cNvSpPr txBox="1">
          <a:spLocks noChangeArrowheads="1"/>
        </xdr:cNvSpPr>
      </xdr:nvSpPr>
      <xdr:spPr bwMode="auto">
        <a:xfrm>
          <a:off x="2028825" y="728091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355</xdr:row>
      <xdr:rowOff>0</xdr:rowOff>
    </xdr:from>
    <xdr:ext cx="95250" cy="161925"/>
    <xdr:sp macro="" textlink="">
      <xdr:nvSpPr>
        <xdr:cNvPr id="11065" name="Text Box 15"/>
        <xdr:cNvSpPr txBox="1">
          <a:spLocks noChangeArrowheads="1"/>
        </xdr:cNvSpPr>
      </xdr:nvSpPr>
      <xdr:spPr bwMode="auto">
        <a:xfrm>
          <a:off x="2028825" y="72809100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356</xdr:row>
      <xdr:rowOff>0</xdr:rowOff>
    </xdr:from>
    <xdr:ext cx="95250" cy="161925"/>
    <xdr:sp macro="" textlink="">
      <xdr:nvSpPr>
        <xdr:cNvPr id="11066" name="Text Box 15"/>
        <xdr:cNvSpPr txBox="1">
          <a:spLocks noChangeArrowheads="1"/>
        </xdr:cNvSpPr>
      </xdr:nvSpPr>
      <xdr:spPr bwMode="auto">
        <a:xfrm>
          <a:off x="2028825" y="729710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356</xdr:row>
      <xdr:rowOff>0</xdr:rowOff>
    </xdr:from>
    <xdr:ext cx="95250" cy="161925"/>
    <xdr:sp macro="" textlink="">
      <xdr:nvSpPr>
        <xdr:cNvPr id="11067" name="Text Box 15"/>
        <xdr:cNvSpPr txBox="1">
          <a:spLocks noChangeArrowheads="1"/>
        </xdr:cNvSpPr>
      </xdr:nvSpPr>
      <xdr:spPr bwMode="auto">
        <a:xfrm>
          <a:off x="2028825" y="729710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356</xdr:row>
      <xdr:rowOff>0</xdr:rowOff>
    </xdr:from>
    <xdr:ext cx="95250" cy="161925"/>
    <xdr:sp macro="" textlink="">
      <xdr:nvSpPr>
        <xdr:cNvPr id="11068" name="Text Box 15"/>
        <xdr:cNvSpPr txBox="1">
          <a:spLocks noChangeArrowheads="1"/>
        </xdr:cNvSpPr>
      </xdr:nvSpPr>
      <xdr:spPr bwMode="auto">
        <a:xfrm>
          <a:off x="2028825" y="729710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1400175</xdr:colOff>
      <xdr:row>356</xdr:row>
      <xdr:rowOff>0</xdr:rowOff>
    </xdr:from>
    <xdr:ext cx="95250" cy="161925"/>
    <xdr:sp macro="" textlink="">
      <xdr:nvSpPr>
        <xdr:cNvPr id="11069" name="Text Box 15"/>
        <xdr:cNvSpPr txBox="1">
          <a:spLocks noChangeArrowheads="1"/>
        </xdr:cNvSpPr>
      </xdr:nvSpPr>
      <xdr:spPr bwMode="auto">
        <a:xfrm>
          <a:off x="2028825" y="72971025"/>
          <a:ext cx="952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MIS%20DOCUMENTOS\PROYECTO%20TERMINACION%20SOFTBALL%20COJPD\PRESUPUESTO%20MODIFICADO\PRESUPUESTO_FEDOSA_14NOV20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  <sheetName val="Muros Interiores h=2.8 m "/>
      <sheetName val="Piscina_&amp;_Jacuzzi"/>
      <sheetName val="M_O_"/>
      <sheetName val="Mediciones_1er_Nivel"/>
      <sheetName val="Mediciones_2do_Nivel"/>
      <sheetName val="Mediciones_Terraza"/>
      <sheetName val="Mediciones_Marquesinas"/>
      <sheetName val="Mediciones_Gazebo"/>
      <sheetName val="Mediciones_Piscina"/>
      <sheetName val="Materiales_&amp;_Tranporte"/>
      <sheetName val="Pisos_&amp;_Revestimientos"/>
      <sheetName val="Cuantía_Acero"/>
      <sheetName val="Cotización_Acero"/>
      <sheetName val="IS_Villa"/>
      <sheetName val="IS_Gazeb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  <sheetName val="MANO DE OBRA"/>
      <sheetName val="ANALISIS_ALUZINC"/>
      <sheetName val="ANALISIS_ACERO"/>
      <sheetName val="ANALISIS_ALUZINC1"/>
      <sheetName val="ANALISIS_ACERO1"/>
      <sheetName val="MANO_DE_OBRA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Trabajos Generales"/>
      <sheetName val="ANALPRECIO"/>
      <sheetName val="Labor FD1"/>
      <sheetName val="Meses"/>
      <sheetName val="med.mov.de tierras"/>
      <sheetName val="Material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  <sheetName val="Sheet1"/>
      <sheetName val="Sheet3"/>
      <sheetName val="presup."/>
      <sheetName val="Materiales y Precios"/>
      <sheetName val="Gastos_Generales1"/>
      <sheetName val="Cub__011"/>
      <sheetName val="Analisis_Costo1"/>
      <sheetName val="FCC-005_ANDAMIOS"/>
      <sheetName val="FCC-002_ACERO"/>
      <sheetName val="FCC-004_CALZOS"/>
      <sheetName val="Trabajos_Generales"/>
      <sheetName val="med_mov_de_tierras"/>
      <sheetName val="Labor_FD1"/>
      <sheetName val="presup_"/>
      <sheetName val="Gastos_Generales2"/>
      <sheetName val="Cub__012"/>
      <sheetName val="Analisis_Costo2"/>
      <sheetName val="FCC-005_ANDAMIOS1"/>
      <sheetName val="FCC-002_ACERO1"/>
      <sheetName val="FCC-004_CALZOS1"/>
      <sheetName val="Trabajos_Generales1"/>
      <sheetName val="med_mov_de_tierras1"/>
      <sheetName val="Labor_FD11"/>
      <sheetName val="presup_1"/>
      <sheetName val="Gastos_Generales3"/>
      <sheetName val="Cub__013"/>
      <sheetName val="Analisis_Costo3"/>
      <sheetName val="FCC-005_ANDAMIOS2"/>
      <sheetName val="FCC-002_ACERO2"/>
      <sheetName val="FCC-004_CALZOS2"/>
      <sheetName val="Trabajos_Generales2"/>
      <sheetName val="med_mov_de_tierras2"/>
      <sheetName val="Labor_FD12"/>
      <sheetName val="presup_2"/>
      <sheetName val="Gastos_Generales4"/>
      <sheetName val="Cub__014"/>
      <sheetName val="Analisis_Costo4"/>
      <sheetName val="FCC-005_ANDAMIOS3"/>
      <sheetName val="FCC-002_ACERO3"/>
      <sheetName val="FCC-004_CALZOS3"/>
      <sheetName val="Trabajos_Generales3"/>
      <sheetName val="med_mov_de_tierras3"/>
      <sheetName val="Labor_FD13"/>
      <sheetName val="presup_3"/>
      <sheetName val="Insumos"/>
      <sheetName val="electrico"/>
      <sheetName val="anal term"/>
      <sheetName val="Ana-Sanit."/>
      <sheetName val="Anal. horm."/>
      <sheetName val="Mat"/>
      <sheetName val="MANO DE OBRA"/>
      <sheetName val="MANT.TRANSITO"/>
      <sheetName val="LISTAS DESP"/>
      <sheetName val="Gastos_Generales5"/>
      <sheetName val="Cub__015"/>
      <sheetName val="Analisis_Costo5"/>
      <sheetName val="FCC-005_ANDAMIOS4"/>
      <sheetName val="FCC-002_ACERO4"/>
      <sheetName val="FCC-004_CALZOS4"/>
      <sheetName val="Trabajos_Generales4"/>
      <sheetName val="med_mov_de_tierras4"/>
      <sheetName val="Labor_FD14"/>
      <sheetName val="presup_4"/>
      <sheetName val="Gastos_Generales6"/>
      <sheetName val="Cub__016"/>
      <sheetName val="Analisis_Costo6"/>
      <sheetName val="FCC-005_ANDAMIOS5"/>
      <sheetName val="FCC-002_ACERO5"/>
      <sheetName val="FCC-004_CALZOS5"/>
      <sheetName val="med_mov_de_tierras5"/>
      <sheetName val="Trabajos_Generales5"/>
      <sheetName val="Labor_FD15"/>
      <sheetName val="presup_5"/>
      <sheetName val="Materiales_y_Precios"/>
      <sheetName val="MANT_TRANSITO"/>
      <sheetName val="LISTAS_DESP"/>
      <sheetName val="addenda"/>
      <sheetName val="CUBICACION "/>
      <sheetName val="A"/>
      <sheetName val="inter"/>
      <sheetName val="OBRAMANO"/>
      <sheetName val="Los Ángeles (Fase II)"/>
      <sheetName val="ANALISIS"/>
      <sheetName val="Ana"/>
      <sheetName val="Ins"/>
      <sheetName val="Ins 2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6">
          <cell r="A26" t="str">
            <v>AG99.001</v>
          </cell>
          <cell r="B26" t="str">
            <v>Bote de materiales</v>
          </cell>
          <cell r="C26" t="str">
            <v>m3</v>
          </cell>
          <cell r="D26">
            <v>1</v>
          </cell>
          <cell r="E26">
            <v>80</v>
          </cell>
          <cell r="F26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5">
          <cell r="A35" t="str">
            <v>MT01.001</v>
          </cell>
          <cell r="B35" t="str">
            <v>Carguío</v>
          </cell>
          <cell r="C35" t="str">
            <v>m3E</v>
          </cell>
          <cell r="D35">
            <v>1</v>
          </cell>
          <cell r="E35">
            <v>20</v>
          </cell>
          <cell r="F35">
            <v>20</v>
          </cell>
        </row>
        <row r="36">
          <cell r="A36" t="str">
            <v>MT01.002</v>
          </cell>
          <cell r="B36" t="str">
            <v>Arranque</v>
          </cell>
          <cell r="C36" t="str">
            <v>m3E</v>
          </cell>
          <cell r="D36">
            <v>1</v>
          </cell>
          <cell r="E36">
            <v>4</v>
          </cell>
          <cell r="F36">
            <v>4</v>
          </cell>
        </row>
        <row r="37">
          <cell r="A37" t="str">
            <v>MT01.003</v>
          </cell>
          <cell r="B37" t="str">
            <v>Acarreo Adicional en Ciudad</v>
          </cell>
          <cell r="C37" t="str">
            <v>m3E-Km</v>
          </cell>
          <cell r="D37">
            <v>1</v>
          </cell>
          <cell r="E37">
            <v>3</v>
          </cell>
          <cell r="F37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6">
          <cell r="A46" t="str">
            <v>EQ02.001</v>
          </cell>
          <cell r="B46" t="str">
            <v>Ligadora de 2 fundas</v>
          </cell>
          <cell r="C46" t="str">
            <v>hr</v>
          </cell>
          <cell r="D46">
            <v>1</v>
          </cell>
          <cell r="E46">
            <v>108.58</v>
          </cell>
          <cell r="F46">
            <v>108.58</v>
          </cell>
        </row>
        <row r="47">
          <cell r="A47" t="str">
            <v>EQ02.002</v>
          </cell>
          <cell r="B47" t="str">
            <v>Winche</v>
          </cell>
          <cell r="C47" t="str">
            <v>hr</v>
          </cell>
          <cell r="D47">
            <v>1</v>
          </cell>
          <cell r="E47">
            <v>86.79</v>
          </cell>
          <cell r="F47">
            <v>86.79</v>
          </cell>
        </row>
        <row r="48">
          <cell r="A48" t="str">
            <v>EQ03.001</v>
          </cell>
          <cell r="B48" t="str">
            <v>Compactador de Mano (12"x12")</v>
          </cell>
          <cell r="C48" t="str">
            <v>hr</v>
          </cell>
          <cell r="D48">
            <v>1</v>
          </cell>
          <cell r="E48">
            <v>112.5</v>
          </cell>
          <cell r="F48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5">
          <cell r="A65" t="str">
            <v>JD01.006</v>
          </cell>
          <cell r="B65" t="str">
            <v>Jornal diario Operario de PRIMERA CATEGORIA (OP1)</v>
          </cell>
          <cell r="C65" t="str">
            <v>Día</v>
          </cell>
          <cell r="D65">
            <v>1</v>
          </cell>
          <cell r="E65">
            <v>300</v>
          </cell>
          <cell r="F65">
            <v>300</v>
          </cell>
        </row>
        <row r="66">
          <cell r="A66" t="str">
            <v>JD01.007</v>
          </cell>
          <cell r="B66" t="str">
            <v>Jornal diario MAESTRO</v>
          </cell>
          <cell r="C66" t="str">
            <v>Día</v>
          </cell>
          <cell r="D66">
            <v>1</v>
          </cell>
          <cell r="E66">
            <v>350</v>
          </cell>
          <cell r="F66">
            <v>350</v>
          </cell>
        </row>
        <row r="67">
          <cell r="A67" t="str">
            <v>JD01.008</v>
          </cell>
          <cell r="B67" t="str">
            <v>Brigada de Topografía</v>
          </cell>
          <cell r="C67" t="str">
            <v>Día</v>
          </cell>
          <cell r="D67">
            <v>1</v>
          </cell>
          <cell r="E67">
            <v>1000</v>
          </cell>
          <cell r="F6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5">
          <cell r="A215" t="str">
            <v>CC02.002</v>
          </cell>
          <cell r="B215" t="str">
            <v>Cemento para Grouting Portland</v>
          </cell>
          <cell r="C215" t="str">
            <v>fda</v>
          </cell>
          <cell r="D215">
            <v>1</v>
          </cell>
          <cell r="E215">
            <v>67</v>
          </cell>
          <cell r="F215">
            <v>67</v>
          </cell>
        </row>
        <row r="216">
          <cell r="A216" t="str">
            <v>CC02.003</v>
          </cell>
          <cell r="B216" t="str">
            <v>Supracure</v>
          </cell>
          <cell r="C216" t="str">
            <v>gl</v>
          </cell>
          <cell r="D216">
            <v>1</v>
          </cell>
          <cell r="E216">
            <v>97.2</v>
          </cell>
          <cell r="F216">
            <v>97.2</v>
          </cell>
        </row>
        <row r="217">
          <cell r="A217" t="str">
            <v>CC02.004</v>
          </cell>
          <cell r="B217" t="str">
            <v>Superplastificante</v>
          </cell>
          <cell r="C217" t="str">
            <v>gl</v>
          </cell>
          <cell r="D217">
            <v>1</v>
          </cell>
          <cell r="E217">
            <v>91.8</v>
          </cell>
          <cell r="F217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7">
          <cell r="A367" t="str">
            <v>LL04.002</v>
          </cell>
          <cell r="B367" t="str">
            <v>Tapa de aluminio para cistena 24" x 24"</v>
          </cell>
          <cell r="C367" t="str">
            <v>u</v>
          </cell>
          <cell r="D367">
            <v>1</v>
          </cell>
          <cell r="E367">
            <v>1150</v>
          </cell>
          <cell r="F367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3">
          <cell r="A713" t="str">
            <v>YS02.002</v>
          </cell>
          <cell r="B713" t="str">
            <v>Plafón en láminas</v>
          </cell>
          <cell r="C713" t="str">
            <v>m2</v>
          </cell>
          <cell r="D713">
            <v>1</v>
          </cell>
          <cell r="E713">
            <v>280</v>
          </cell>
          <cell r="F713">
            <v>280</v>
          </cell>
        </row>
        <row r="714">
          <cell r="A714" t="str">
            <v>YS02.003</v>
          </cell>
          <cell r="B714" t="str">
            <v>Plafón Sheet Rock - Instalado</v>
          </cell>
          <cell r="C714" t="str">
            <v>m2</v>
          </cell>
          <cell r="D714">
            <v>1.08</v>
          </cell>
          <cell r="E714">
            <v>450</v>
          </cell>
          <cell r="F714">
            <v>486</v>
          </cell>
        </row>
        <row r="715">
          <cell r="A715" t="str">
            <v>YS03.001</v>
          </cell>
          <cell r="B715" t="str">
            <v>Rosetas</v>
          </cell>
          <cell r="C715" t="str">
            <v>u</v>
          </cell>
          <cell r="D715">
            <v>1</v>
          </cell>
          <cell r="E715">
            <v>100</v>
          </cell>
          <cell r="F715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8">
          <cell r="A918" t="str">
            <v>MO78.004</v>
          </cell>
          <cell r="B918" t="str">
            <v>Maestro Plomero</v>
          </cell>
          <cell r="C918" t="str">
            <v>día</v>
          </cell>
          <cell r="D918">
            <v>1</v>
          </cell>
          <cell r="E918">
            <v>457</v>
          </cell>
          <cell r="F918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29">
          <cell r="A929" t="str">
            <v>99.024</v>
          </cell>
          <cell r="B929" t="str">
            <v>Hormigón (1:2:4) Vaciado a Mano</v>
          </cell>
          <cell r="C929" t="str">
            <v>m3</v>
          </cell>
          <cell r="D929">
            <v>1</v>
          </cell>
          <cell r="E929">
            <v>1060.28</v>
          </cell>
          <cell r="F929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7">
          <cell r="A937" t="str">
            <v>99.901</v>
          </cell>
          <cell r="B937" t="str">
            <v>Mortero (1:2) en Techo</v>
          </cell>
          <cell r="C937" t="str">
            <v>m3</v>
          </cell>
          <cell r="D937">
            <v>1</v>
          </cell>
          <cell r="E937">
            <v>1958.27</v>
          </cell>
          <cell r="F937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1">
          <cell r="A941" t="str">
            <v>05.301</v>
          </cell>
          <cell r="B941" t="str">
            <v>Muros de Bloques de Hormigón 4"</v>
          </cell>
          <cell r="C941" t="str">
            <v>m2</v>
          </cell>
          <cell r="D941">
            <v>1</v>
          </cell>
          <cell r="E941">
            <v>174.08</v>
          </cell>
          <cell r="F941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>
        <row r="4">
          <cell r="A4" t="str">
            <v>Id.</v>
          </cell>
        </row>
      </sheetData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4">
          <cell r="A4" t="str">
            <v>Id.</v>
          </cell>
        </row>
      </sheetData>
      <sheetData sheetId="32">
        <row r="4">
          <cell r="A4" t="str">
            <v>Id.</v>
          </cell>
        </row>
      </sheetData>
      <sheetData sheetId="33">
        <row r="4">
          <cell r="A4" t="str">
            <v>Id.</v>
          </cell>
        </row>
      </sheetData>
      <sheetData sheetId="34">
        <row r="4">
          <cell r="A4" t="str">
            <v>Id.</v>
          </cell>
        </row>
      </sheetData>
      <sheetData sheetId="35">
        <row r="4">
          <cell r="A4" t="str">
            <v>Id.</v>
          </cell>
        </row>
      </sheetData>
      <sheetData sheetId="36">
        <row r="4">
          <cell r="A4" t="str">
            <v>Id.</v>
          </cell>
        </row>
      </sheetData>
      <sheetData sheetId="37">
        <row r="4">
          <cell r="A4" t="str">
            <v>Id.</v>
          </cell>
        </row>
      </sheetData>
      <sheetData sheetId="38">
        <row r="4">
          <cell r="A4" t="str">
            <v>Id.</v>
          </cell>
        </row>
      </sheetData>
      <sheetData sheetId="39">
        <row r="4">
          <cell r="A4" t="str">
            <v>Id.</v>
          </cell>
        </row>
      </sheetData>
      <sheetData sheetId="40">
        <row r="4">
          <cell r="A4" t="str">
            <v>Id.</v>
          </cell>
        </row>
      </sheetData>
      <sheetData sheetId="41">
        <row r="4">
          <cell r="A4" t="str">
            <v>Id.</v>
          </cell>
        </row>
      </sheetData>
      <sheetData sheetId="42">
        <row r="4">
          <cell r="A4" t="str">
            <v>Id.</v>
          </cell>
        </row>
      </sheetData>
      <sheetData sheetId="43">
        <row r="4">
          <cell r="A4" t="str">
            <v>Id.</v>
          </cell>
        </row>
      </sheetData>
      <sheetData sheetId="44">
        <row r="4">
          <cell r="A4" t="str">
            <v>Id.</v>
          </cell>
        </row>
      </sheetData>
      <sheetData sheetId="45">
        <row r="4">
          <cell r="A4" t="str">
            <v>Id.</v>
          </cell>
        </row>
      </sheetData>
      <sheetData sheetId="46">
        <row r="4">
          <cell r="A4" t="str">
            <v>Id.</v>
          </cell>
        </row>
      </sheetData>
      <sheetData sheetId="47">
        <row r="4">
          <cell r="A4" t="str">
            <v>Id.</v>
          </cell>
        </row>
      </sheetData>
      <sheetData sheetId="48">
        <row r="4">
          <cell r="A4" t="str">
            <v>Id.</v>
          </cell>
        </row>
      </sheetData>
      <sheetData sheetId="49">
        <row r="4">
          <cell r="A4" t="str">
            <v>Id.</v>
          </cell>
        </row>
      </sheetData>
      <sheetData sheetId="50">
        <row r="4">
          <cell r="A4" t="str">
            <v>Id.</v>
          </cell>
        </row>
      </sheetData>
      <sheetData sheetId="51">
        <row r="4">
          <cell r="A4" t="str">
            <v>Id.</v>
          </cell>
        </row>
      </sheetData>
      <sheetData sheetId="52">
        <row r="4">
          <cell r="A4" t="str">
            <v>Id.</v>
          </cell>
        </row>
      </sheetData>
      <sheetData sheetId="53">
        <row r="4">
          <cell r="A4" t="str">
            <v>Id.</v>
          </cell>
        </row>
      </sheetData>
      <sheetData sheetId="54">
        <row r="4">
          <cell r="A4" t="str">
            <v>Id.</v>
          </cell>
        </row>
      </sheetData>
      <sheetData sheetId="55">
        <row r="4">
          <cell r="A4" t="str">
            <v>Id.</v>
          </cell>
        </row>
      </sheetData>
      <sheetData sheetId="56">
        <row r="4">
          <cell r="A4" t="str">
            <v>Id.</v>
          </cell>
        </row>
      </sheetData>
      <sheetData sheetId="57"/>
      <sheetData sheetId="58">
        <row r="4">
          <cell r="A4" t="str">
            <v>Id.</v>
          </cell>
        </row>
      </sheetData>
      <sheetData sheetId="59">
        <row r="4">
          <cell r="A4" t="str">
            <v>Id.</v>
          </cell>
        </row>
      </sheetData>
      <sheetData sheetId="60">
        <row r="4">
          <cell r="A4" t="str">
            <v>Id.</v>
          </cell>
        </row>
      </sheetData>
      <sheetData sheetId="61">
        <row r="4">
          <cell r="A4" t="str">
            <v>Id.</v>
          </cell>
        </row>
      </sheetData>
      <sheetData sheetId="62">
        <row r="4">
          <cell r="A4" t="str">
            <v>Id.</v>
          </cell>
        </row>
      </sheetData>
      <sheetData sheetId="63">
        <row r="4">
          <cell r="A4" t="str">
            <v>Id.</v>
          </cell>
        </row>
      </sheetData>
      <sheetData sheetId="64">
        <row r="4">
          <cell r="A4" t="str">
            <v>Id.</v>
          </cell>
        </row>
      </sheetData>
      <sheetData sheetId="65">
        <row r="4">
          <cell r="A4" t="str">
            <v>Id.</v>
          </cell>
        </row>
      </sheetData>
      <sheetData sheetId="66">
        <row r="4">
          <cell r="A4" t="str">
            <v>Id.</v>
          </cell>
        </row>
      </sheetData>
      <sheetData sheetId="67"/>
      <sheetData sheetId="68"/>
      <sheetData sheetId="69">
        <row r="4">
          <cell r="A4" t="str">
            <v>Id.</v>
          </cell>
        </row>
      </sheetData>
      <sheetData sheetId="70">
        <row r="4">
          <cell r="A4" t="str">
            <v>Id.</v>
          </cell>
        </row>
      </sheetData>
      <sheetData sheetId="71">
        <row r="4">
          <cell r="A4" t="str">
            <v>Id.</v>
          </cell>
        </row>
      </sheetData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>
        <row r="4">
          <cell r="A4" t="str">
            <v>Id.</v>
          </cell>
        </row>
      </sheetData>
      <sheetData sheetId="81">
        <row r="4">
          <cell r="A4" t="str">
            <v>Id.</v>
          </cell>
        </row>
      </sheetData>
      <sheetData sheetId="82">
        <row r="4">
          <cell r="A4" t="str">
            <v>Id.</v>
          </cell>
        </row>
      </sheetData>
      <sheetData sheetId="83">
        <row r="4">
          <cell r="A4" t="str">
            <v>Id.</v>
          </cell>
        </row>
      </sheetData>
      <sheetData sheetId="84">
        <row r="4">
          <cell r="A4" t="str">
            <v>Id.</v>
          </cell>
        </row>
      </sheetData>
      <sheetData sheetId="85">
        <row r="4">
          <cell r="A4" t="str">
            <v>Id.</v>
          </cell>
        </row>
      </sheetData>
      <sheetData sheetId="86">
        <row r="4">
          <cell r="A4" t="str">
            <v>Id.</v>
          </cell>
        </row>
      </sheetData>
      <sheetData sheetId="87">
        <row r="4">
          <cell r="A4" t="str">
            <v>Id.</v>
          </cell>
        </row>
      </sheetData>
      <sheetData sheetId="88">
        <row r="4">
          <cell r="A4" t="str">
            <v>Id.</v>
          </cell>
        </row>
      </sheetData>
      <sheetData sheetId="89">
        <row r="4">
          <cell r="A4" t="str">
            <v>Id.</v>
          </cell>
        </row>
      </sheetData>
      <sheetData sheetId="90">
        <row r="4">
          <cell r="A4" t="str">
            <v>Id.</v>
          </cell>
        </row>
      </sheetData>
      <sheetData sheetId="91">
        <row r="4">
          <cell r="A4" t="str">
            <v>Id.</v>
          </cell>
        </row>
      </sheetData>
      <sheetData sheetId="92">
        <row r="4">
          <cell r="A4" t="str">
            <v>Id.</v>
          </cell>
        </row>
      </sheetData>
      <sheetData sheetId="93">
        <row r="4">
          <cell r="A4" t="str">
            <v>Id.</v>
          </cell>
        </row>
      </sheetData>
      <sheetData sheetId="94">
        <row r="4">
          <cell r="A4" t="str">
            <v>Id.</v>
          </cell>
        </row>
      </sheetData>
      <sheetData sheetId="95">
        <row r="4">
          <cell r="A4" t="str">
            <v>Id.</v>
          </cell>
        </row>
      </sheetData>
      <sheetData sheetId="96">
        <row r="4">
          <cell r="A4" t="str">
            <v>Id.</v>
          </cell>
        </row>
      </sheetData>
      <sheetData sheetId="97">
        <row r="4">
          <cell r="A4" t="str">
            <v>Id.</v>
          </cell>
        </row>
      </sheetData>
      <sheetData sheetId="98">
        <row r="4">
          <cell r="A4" t="str">
            <v>Id.</v>
          </cell>
        </row>
      </sheetData>
      <sheetData sheetId="99">
        <row r="4">
          <cell r="A4" t="str">
            <v>Id.</v>
          </cell>
        </row>
      </sheetData>
      <sheetData sheetId="100">
        <row r="4">
          <cell r="A4" t="str">
            <v>Id.</v>
          </cell>
        </row>
      </sheetData>
      <sheetData sheetId="101">
        <row r="4">
          <cell r="A4" t="str">
            <v>Id.</v>
          </cell>
        </row>
      </sheetData>
      <sheetData sheetId="102">
        <row r="4">
          <cell r="A4" t="str">
            <v>Id.</v>
          </cell>
        </row>
      </sheetData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  <sheetName val="Unified Pagos- factura_rep.txt"/>
      <sheetName val="TERMINACION_DE_SUPERFICIE"/>
      <sheetName val="Pisos_marmol_y_Ceram_laticrete"/>
      <sheetName val="ANALISIS_DE_COSTOS"/>
      <sheetName val="PISO_VIBRAZO_GRIS"/>
      <sheetName val="LISTADO_INSUMOS_DEL_2000"/>
      <sheetName val="HORMIGON_ARMADO,_ZAPATA"/>
      <sheetName val="Presupuesto_@_1-10-02"/>
      <sheetName val="Mediciones_@_10-9-02"/>
      <sheetName val="M_O__Plomería_(2)"/>
      <sheetName val="Piezas_Plomería_(2)"/>
      <sheetName val="Análisis_Complementarios"/>
      <sheetName val="Pisos_&amp;_Revestimientos"/>
      <sheetName val="Cuantía_Acero"/>
      <sheetName val="Cotización_Acero"/>
      <sheetName val="Cotizaciones_Diversas"/>
      <sheetName val="M_O__Plomería"/>
      <sheetName val="Piezas_Plomería"/>
      <sheetName val="M_O_"/>
      <sheetName val="Hoja_Resumen"/>
      <sheetName val="Apto__#1202"/>
      <sheetName val="Apto__#1203"/>
      <sheetName val="Pisos_Terraza_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  <sheetName val="Herram"/>
      <sheetName val="Hoja1"/>
      <sheetName val="Hoja2"/>
      <sheetName val="Hoja3"/>
      <sheetName val="Col.Amarre"/>
      <sheetName val="Escalera"/>
      <sheetName val="Muros"/>
      <sheetName val="Materiales"/>
      <sheetName val="HORM. Y MORTEROS."/>
      <sheetName val="SALARIOS"/>
      <sheetName val="Resumen Precio Equipos"/>
      <sheetName val="O.M. y Salarios"/>
      <sheetName val="MANO DE OBRA (2)"/>
      <sheetName val="Mano de Obra"/>
      <sheetName val="MOVIMIENTO DE TIERRA"/>
      <sheetName val="M_O_"/>
      <sheetName val="RECLAMACION_3"/>
      <sheetName val="Ins_2"/>
      <sheetName val="sanitaria"/>
      <sheetName val="Sheet1"/>
      <sheetName val="Analisis Unitarios"/>
      <sheetName val="Análisis"/>
      <sheetName val="M_O_1"/>
      <sheetName val="RECLAMACION_31"/>
      <sheetName val="Ins_21"/>
      <sheetName val="Col_Amarre"/>
      <sheetName val="HORM__Y_MORTEROS_"/>
      <sheetName val="Resumen_Precio_Equipos"/>
      <sheetName val="O_M__y_Salarios"/>
      <sheetName val="MANO_DE_OBRA_(2)"/>
      <sheetName val="Mano_de_Obra"/>
      <sheetName val="MOVIMIENTO_DE_TIERRA"/>
      <sheetName val="Analisis_Unitarios"/>
    </sheetNames>
    <sheetDataSet>
      <sheetData sheetId="0">
        <row r="561">
          <cell r="D561">
            <v>36.01</v>
          </cell>
        </row>
      </sheetData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  <sheetName val="Cornisa de 2.62 pie"/>
      <sheetName val="Cornisa de 2 pie"/>
      <sheetName val="Muros Interiores h=2.8 m "/>
      <sheetName val="MurosInt.h=2.8 m Plycem 2 lados"/>
      <sheetName val="MurosInt.h=2.8 m U C con plycem"/>
      <sheetName val="Plafond Sheetrock"/>
      <sheetName val="Analisis Unitarios"/>
      <sheetName val="CADRO_EXPLICATIVO"/>
      <sheetName val="Cornisa_de_2_62_pie"/>
      <sheetName val="Cornisa_de_2_pie"/>
      <sheetName val="Muros_Interiores_h=2_8_m_"/>
      <sheetName val="MurosInt_h=2_8_m_Plycem_2_lados"/>
      <sheetName val="MurosInt_h=2_8_m_U_C_con_plycem"/>
      <sheetName val="Plafond_Sheetrock"/>
      <sheetName val="Analisis_Unitarios"/>
      <sheetName val="CADRO_EXPLICATIVO1"/>
      <sheetName val="Cornisa_de_2_62_pie1"/>
      <sheetName val="Cornisa_de_2_pie1"/>
      <sheetName val="Muros_Interiores_h=2_8_m_1"/>
      <sheetName val="MurosInt_h=2_8_m_Plycem_2_lado1"/>
      <sheetName val="MurosInt_h=2_8_m_U_C_con_plyce1"/>
      <sheetName val="Plafond_Sheetrock1"/>
      <sheetName val="Analisis_Unitarios1"/>
      <sheetName val="CADRO_EXPLICATIVO2"/>
      <sheetName val="Cornisa_de_2_62_pie2"/>
      <sheetName val="Cornisa_de_2_pie2"/>
      <sheetName val="Muros_Interiores_h=2_8_m_2"/>
      <sheetName val="MurosInt_h=2_8_m_Plycem_2_lado2"/>
      <sheetName val="MurosInt_h=2_8_m_U_C_con_plyce2"/>
      <sheetName val="Plafond_Sheetrock2"/>
      <sheetName val="Analisis_Unitarios2"/>
      <sheetName val="CADRO_EXPLICATIVO3"/>
      <sheetName val="Cornisa_de_2_62_pie3"/>
      <sheetName val="Cornisa_de_2_pie3"/>
      <sheetName val="Muros_Interiores_h=2_8_m_3"/>
      <sheetName val="MurosInt_h=2_8_m_Plycem_2_lado3"/>
      <sheetName val="MurosInt_h=2_8_m_U_C_con_plyce3"/>
      <sheetName val="Plafond_Sheetrock3"/>
      <sheetName val="Analisis_Unitarios3"/>
      <sheetName val="CADRO_EXPLICATIVO4"/>
      <sheetName val="Cornisa_de_2_62_pie4"/>
      <sheetName val="Cornisa_de_2_pie4"/>
      <sheetName val="Muros_Interiores_h=2_8_m_4"/>
      <sheetName val="MurosInt_h=2_8_m_Plycem_2_lado4"/>
      <sheetName val="MurosInt_h=2_8_m_U_C_con_plyce4"/>
      <sheetName val="Plafond_Sheetrock4"/>
      <sheetName val="Analisis_Unitarios4"/>
      <sheetName val="CADRO_EXPLICATIVO5"/>
      <sheetName val="Cornisa_de_2_62_pie5"/>
      <sheetName val="Cornisa_de_2_pie5"/>
      <sheetName val="Muros_Interiores_h=2_8_m_5"/>
      <sheetName val="MurosInt_h=2_8_m_Plycem_2_lado5"/>
      <sheetName val="MurosInt_h=2_8_m_U_C_con_plyce5"/>
      <sheetName val="Plafond_Sheetrock5"/>
      <sheetName val="Analisis_Unitarios5"/>
      <sheetName val="Desembolso de Caja"/>
      <sheetName val="Análisis"/>
      <sheetName val="CADRO_EXPLICATIVO6"/>
      <sheetName val="Cornisa_de_2_62_pie6"/>
      <sheetName val="Cornisa_de_2_pie6"/>
      <sheetName val="Muros_Interiores_h=2_8_m_6"/>
      <sheetName val="MurosInt_h=2_8_m_Plycem_2_lado6"/>
      <sheetName val="MurosInt_h=2_8_m_U_C_con_plyce6"/>
      <sheetName val="Plafond_Sheetrock6"/>
      <sheetName val="Analisis_Unitarios6"/>
      <sheetName val="Desembolso_de_Caja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DDENDA"/>
      <sheetName val="Ana. blocks y termin."/>
      <sheetName val="Costos Mano de Obra"/>
      <sheetName val="Insumos materiales"/>
      <sheetName val="Ana. Horm mexc mort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  <sheetName val="capilla"/>
      <sheetName val="ESTRUCT"/>
      <sheetName val="Analisis Unit. "/>
      <sheetName val="Cargas Sociales"/>
      <sheetName val="NUEVAS_PARTIDAS"/>
      <sheetName val="Ana__blocks_y_termin_"/>
      <sheetName val="Costos_Mano_de_Obra"/>
      <sheetName val="Insumos_materiales"/>
      <sheetName val="Ana__Horm_mexc_mort"/>
      <sheetName val="Cabañas_simple_Tipo_2"/>
      <sheetName val="Cabañas_simple_Tipo_3"/>
      <sheetName val="Cabañas_Vice_Presidenciales"/>
      <sheetName val="NUEVAS_PARTIDAS1"/>
      <sheetName val="Ana__blocks_y_termin_1"/>
      <sheetName val="Costos_Mano_de_Obra1"/>
      <sheetName val="Insumos_materiales1"/>
      <sheetName val="Ana__Horm_mexc_mort1"/>
      <sheetName val="Cabañas_simple_Tipo_21"/>
      <sheetName val="Cabañas_simple_Tipo_31"/>
      <sheetName val="Cabañas_Vice_Presidenciales1"/>
      <sheetName val="NUEVAS_PARTIDAS2"/>
      <sheetName val="Ana__blocks_y_termin_2"/>
      <sheetName val="Costos_Mano_de_Obra2"/>
      <sheetName val="Insumos_materiales2"/>
      <sheetName val="Ana__Horm_mexc_mort2"/>
      <sheetName val="Cabañas_simple_Tipo_22"/>
      <sheetName val="Cabañas_simple_Tipo_32"/>
      <sheetName val="Cabañas_Vice_Presidenciales2"/>
      <sheetName val="NUEVAS_PARTIDAS3"/>
      <sheetName val="Ana__blocks_y_termin_3"/>
      <sheetName val="Costos_Mano_de_Obra3"/>
      <sheetName val="Insumos_materiales3"/>
      <sheetName val="Ana__Horm_mexc_mort3"/>
      <sheetName val="Cabañas_simple_Tipo_23"/>
      <sheetName val="Cabañas_simple_Tipo_33"/>
      <sheetName val="Cabañas_Vice_Presidenciales3"/>
      <sheetName val="A-BASICOS"/>
      <sheetName val="Mat"/>
      <sheetName val="Pu-Sanit."/>
      <sheetName val="Partidas def."/>
      <sheetName val="Mem de Calculo"/>
      <sheetName val="ANALISIS  DE PARTIDAS"/>
      <sheetName val="Contratista"/>
      <sheetName val="Contratista 2"/>
      <sheetName val="NUEVAS_PARTIDAS4"/>
      <sheetName val="Ana__blocks_y_termin_4"/>
      <sheetName val="Costos_Mano_de_Obra4"/>
      <sheetName val="Insumos_materiales4"/>
      <sheetName val="Ana__Horm_mexc_mort4"/>
      <sheetName val="Cabañas_simple_Tipo_24"/>
      <sheetName val="Cabañas_simple_Tipo_34"/>
      <sheetName val="Cabañas_Vice_Presidenciales4"/>
      <sheetName val="NUEVAS_PARTIDAS5"/>
      <sheetName val="Ana__blocks_y_termin_5"/>
      <sheetName val="Costos_Mano_de_Obra5"/>
      <sheetName val="Insumos_materiales5"/>
      <sheetName val="Ana__Horm_mexc_mort5"/>
      <sheetName val="Cabañas_simple_Tipo_25"/>
      <sheetName val="Cabañas_simple_Tipo_35"/>
      <sheetName val="Cabañas_Vice_Presidenciales5"/>
      <sheetName val="PRESUPUESTO"/>
      <sheetName val="Sheet4"/>
      <sheetName val="Sheet5"/>
      <sheetName val="análisis de precios"/>
      <sheetName val="caseta de planta"/>
      <sheetName val="analisis de costo"/>
      <sheetName val="Mano Obra"/>
      <sheetName val="anal term"/>
      <sheetName val="a"/>
      <sheetName val="Cotz."/>
      <sheetName val="NUEVAS_PARTIDAS6"/>
      <sheetName val="Ana__blocks_y_termin_6"/>
      <sheetName val="Costos_Mano_de_Obra6"/>
      <sheetName val="Insumos_materiales6"/>
      <sheetName val="Ana__Horm_mexc_mort6"/>
      <sheetName val="Cabañas_simple_Tipo_26"/>
      <sheetName val="Cabañas_simple_Tipo_36"/>
      <sheetName val="Cabañas_Vice_Presidenciales6"/>
      <sheetName val="Analisis_Unit__"/>
      <sheetName val="Cargas_Sociales"/>
      <sheetName val="Partidas_def_"/>
      <sheetName val="Mem_de_Calculo"/>
      <sheetName val="ANALISIS__DE_PARTIDAS"/>
      <sheetName val="Contratista_2"/>
      <sheetName val="Pu-Sanit_"/>
      <sheetName val="análisis_de_precios"/>
      <sheetName val="caseta_de_planta"/>
      <sheetName val="analisis_de_costo"/>
      <sheetName val="Mano_Obra"/>
      <sheetName val="anal_term"/>
    </sheetNames>
    <sheetDataSet>
      <sheetData sheetId="0" refreshError="1">
        <row r="13">
          <cell r="B13">
            <v>115</v>
          </cell>
        </row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1">
          <cell r="B11">
            <v>0</v>
          </cell>
        </row>
      </sheetData>
      <sheetData sheetId="60">
        <row r="11">
          <cell r="B11">
            <v>0</v>
          </cell>
        </row>
      </sheetData>
      <sheetData sheetId="61" refreshError="1"/>
      <sheetData sheetId="62"/>
      <sheetData sheetId="63" refreshError="1"/>
      <sheetData sheetId="64">
        <row r="11">
          <cell r="B11">
            <v>0</v>
          </cell>
        </row>
      </sheetData>
      <sheetData sheetId="65">
        <row r="11">
          <cell r="B11">
            <v>0</v>
          </cell>
        </row>
      </sheetData>
      <sheetData sheetId="66">
        <row r="11">
          <cell r="B11">
            <v>0</v>
          </cell>
        </row>
      </sheetData>
      <sheetData sheetId="67">
        <row r="11">
          <cell r="B11">
            <v>0</v>
          </cell>
        </row>
      </sheetData>
      <sheetData sheetId="68"/>
      <sheetData sheetId="69"/>
      <sheetData sheetId="70"/>
      <sheetData sheetId="71">
        <row r="11">
          <cell r="B11">
            <v>0</v>
          </cell>
        </row>
      </sheetData>
      <sheetData sheetId="72"/>
      <sheetData sheetId="73"/>
      <sheetData sheetId="74"/>
      <sheetData sheetId="75"/>
      <sheetData sheetId="76">
        <row r="11">
          <cell r="B11">
            <v>0</v>
          </cell>
        </row>
      </sheetData>
      <sheetData sheetId="77">
        <row r="11">
          <cell r="B11">
            <v>0</v>
          </cell>
        </row>
      </sheetData>
      <sheetData sheetId="78">
        <row r="11">
          <cell r="B11">
            <v>0</v>
          </cell>
        </row>
      </sheetData>
      <sheetData sheetId="79">
        <row r="11">
          <cell r="B11">
            <v>0</v>
          </cell>
        </row>
      </sheetData>
      <sheetData sheetId="80">
        <row r="11">
          <cell r="B11">
            <v>0</v>
          </cell>
        </row>
      </sheetData>
      <sheetData sheetId="81">
        <row r="11">
          <cell r="B11">
            <v>0</v>
          </cell>
        </row>
      </sheetData>
      <sheetData sheetId="82">
        <row r="11">
          <cell r="B11">
            <v>0</v>
          </cell>
        </row>
      </sheetData>
      <sheetData sheetId="83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  <sheetName val="M_O_"/>
      <sheetName val="Analisis_(2)"/>
      <sheetName val="analisis_basicos"/>
      <sheetName val="ANALISIS_"/>
      <sheetName val="COLOCACION_DE_TUBERIA"/>
      <sheetName val="C_D_C_,_C_Op__y_C_G_"/>
      <sheetName val="Malla_Ciclónica_y_Muros_Blo_"/>
      <sheetName val="RECLAMACION_3"/>
      <sheetName val="MATERIALES_LISTADO"/>
      <sheetName val="M_O_1"/>
      <sheetName val="Analisis_(2)1"/>
      <sheetName val="analisis_basicos1"/>
      <sheetName val="ANALISIS_1"/>
      <sheetName val="COLOCACION_DE_TUBERIA1"/>
      <sheetName val="C_D_C_,_C_Op__y_C_G_1"/>
      <sheetName val="Malla_Ciclónica_y_Muros_Blo_1"/>
      <sheetName val="RECLAMACION_31"/>
      <sheetName val="MATERIALES_LISTADO1"/>
      <sheetName val="M_O_2"/>
      <sheetName val="Analisis_(2)2"/>
      <sheetName val="analisis_basicos2"/>
      <sheetName val="ANALISIS_2"/>
      <sheetName val="COLOCACION_DE_TUBERIA2"/>
      <sheetName val="C_D_C_,_C_Op__y_C_G_2"/>
      <sheetName val="Malla_Ciclónica_y_Muros_Blo_2"/>
      <sheetName val="RECLAMACION_32"/>
      <sheetName val="MATERIALES_LISTADO2"/>
      <sheetName val="M_O_3"/>
      <sheetName val="Analisis_(2)3"/>
      <sheetName val="analisis_basicos3"/>
      <sheetName val="ANALISIS_3"/>
      <sheetName val="COLOCACION_DE_TUBERIA3"/>
      <sheetName val="C_D_C_,_C_Op__y_C_G_3"/>
      <sheetName val="Malla_Ciclónica_y_Muros_Blo_3"/>
      <sheetName val="RECLAMACION_33"/>
      <sheetName val="MATERIALES_LISTADO3"/>
      <sheetName val="MATERIALES"/>
      <sheetName val="OBRAMANO"/>
      <sheetName val="EQUIPOS"/>
      <sheetName val="M_O_4"/>
      <sheetName val="Analisis_(2)4"/>
      <sheetName val="analisis_basicos4"/>
      <sheetName val="ANALISIS_4"/>
      <sheetName val="COLOCACION_DE_TUBERIA4"/>
      <sheetName val="C_D_C_,_C_Op__y_C_G_4"/>
      <sheetName val="Malla_Ciclónica_y_Muros_Blo_4"/>
      <sheetName val="RECLAMACION_34"/>
      <sheetName val="MATERIALES_LISTADO4"/>
      <sheetName val="M_O_5"/>
      <sheetName val="Analisis_(2)5"/>
      <sheetName val="analisis_basicos5"/>
      <sheetName val="ANALISIS_5"/>
      <sheetName val="COLOCACION_DE_TUBERIA5"/>
      <sheetName val="C_D_C_,_C_Op__y_C_G_5"/>
      <sheetName val="Malla_Ciclónica_y_Muros_Blo_5"/>
      <sheetName val="RECLAMACION_35"/>
      <sheetName val="MATERIALES_LISTADO5"/>
      <sheetName val="INSU"/>
      <sheetName val="MO"/>
      <sheetName val="Mat"/>
      <sheetName val="anal term"/>
      <sheetName val="Jornal"/>
      <sheetName val="Sheet4"/>
      <sheetName val="Sheet5"/>
      <sheetName val="caseta de planta"/>
      <sheetName val="Analisis BC"/>
      <sheetName val="M_O_6"/>
      <sheetName val="Analisis_(2)6"/>
      <sheetName val="analisis_basicos6"/>
      <sheetName val="ANALISIS_6"/>
      <sheetName val="COLOCACION_DE_TUBERIA6"/>
      <sheetName val="C_D_C_,_C_Op__y_C_G_6"/>
      <sheetName val="Malla_Ciclónica_y_Muros_Blo_6"/>
      <sheetName val="RECLAMACION_36"/>
      <sheetName val="MATERIALES_LISTADO6"/>
      <sheetName val="anal_term"/>
      <sheetName val="caseta_de_planta"/>
      <sheetName val="Analisis_BC"/>
      <sheetName val="hato mayor dic.2010"/>
    </sheetNames>
    <sheetDataSet>
      <sheetData sheetId="0" refreshError="1">
        <row r="9">
          <cell r="C9">
            <v>1525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9">
          <cell r="C9">
            <v>1</v>
          </cell>
        </row>
      </sheetData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9">
          <cell r="C9">
            <v>1525</v>
          </cell>
        </row>
      </sheetData>
      <sheetData sheetId="21">
        <row r="9">
          <cell r="C9">
            <v>1525</v>
          </cell>
        </row>
      </sheetData>
      <sheetData sheetId="22"/>
      <sheetData sheetId="23">
        <row r="9">
          <cell r="C9">
            <v>1525</v>
          </cell>
        </row>
      </sheetData>
      <sheetData sheetId="24"/>
      <sheetData sheetId="25"/>
      <sheetData sheetId="26">
        <row r="9">
          <cell r="C9">
            <v>1525</v>
          </cell>
        </row>
      </sheetData>
      <sheetData sheetId="27"/>
      <sheetData sheetId="28">
        <row r="9">
          <cell r="C9">
            <v>1525</v>
          </cell>
        </row>
      </sheetData>
      <sheetData sheetId="29">
        <row r="9">
          <cell r="C9">
            <v>1525</v>
          </cell>
        </row>
      </sheetData>
      <sheetData sheetId="30">
        <row r="9">
          <cell r="C9">
            <v>1525</v>
          </cell>
        </row>
      </sheetData>
      <sheetData sheetId="31">
        <row r="9">
          <cell r="C9">
            <v>1525</v>
          </cell>
        </row>
      </sheetData>
      <sheetData sheetId="32"/>
      <sheetData sheetId="33"/>
      <sheetData sheetId="34"/>
      <sheetData sheetId="35"/>
      <sheetData sheetId="36">
        <row r="9">
          <cell r="C9">
            <v>1525</v>
          </cell>
        </row>
      </sheetData>
      <sheetData sheetId="37">
        <row r="9">
          <cell r="C9">
            <v>1525</v>
          </cell>
        </row>
      </sheetData>
      <sheetData sheetId="38"/>
      <sheetData sheetId="39">
        <row r="9">
          <cell r="C9">
            <v>1525</v>
          </cell>
        </row>
      </sheetData>
      <sheetData sheetId="40">
        <row r="9">
          <cell r="C9">
            <v>1525</v>
          </cell>
        </row>
      </sheetData>
      <sheetData sheetId="41"/>
      <sheetData sheetId="42"/>
      <sheetData sheetId="43">
        <row r="9">
          <cell r="C9">
            <v>1525</v>
          </cell>
        </row>
      </sheetData>
      <sheetData sheetId="44"/>
      <sheetData sheetId="45">
        <row r="9">
          <cell r="C9">
            <v>1525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  <sheetName val="Mov__tierra"/>
      <sheetName val="H_A_"/>
      <sheetName val="Cuantia_de_Acero"/>
      <sheetName val="Muros_y_Te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  <sheetName val="Unified Pagos- factura_rep.tx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LISTADO INSUMOS DEL 2000"/>
      <sheetName val="COSTO INDIRECTO"/>
      <sheetName val="OPERADORES EQUIPOS"/>
      <sheetName val="Listado Equipos a utilizar"/>
      <sheetName val="Insumos"/>
      <sheetName val="Analisis Unit. "/>
      <sheetName val="Cargas Sociales"/>
      <sheetName val="EQUIPOS"/>
      <sheetName val="M_O_"/>
      <sheetName val="HORM__Y_MORTEROS_"/>
      <sheetName val="ANALISIS_FRED"/>
      <sheetName val="Ana_MELLIZAS"/>
      <sheetName val="Pres_InstSanit_"/>
      <sheetName val="Pres_InstElect_"/>
      <sheetName val="Listado_Equipos_a_utilizar"/>
      <sheetName val="COSTO_INDIRECTO"/>
      <sheetName val="OPERADORES_EQUIPOS"/>
      <sheetName val="LISTADO_INSUMOS_DEL_2000"/>
      <sheetName val="Analisis_Unit__"/>
      <sheetName val="Cargas_Sociales"/>
      <sheetName val="M_O_1"/>
      <sheetName val="HORM__Y_MORTEROS_1"/>
      <sheetName val="ANALISIS_FRED1"/>
      <sheetName val="Ana_MELLIZAS1"/>
      <sheetName val="Pres_InstSanit_1"/>
      <sheetName val="Pres_InstElect_1"/>
      <sheetName val="Listado_Equipos_a_utilizar1"/>
      <sheetName val="COSTO_INDIRECTO1"/>
      <sheetName val="OPERADORES_EQUIPOS1"/>
      <sheetName val="LISTADO_INSUMOS_DEL_20001"/>
      <sheetName val="Analisis_Unit__1"/>
      <sheetName val="Cargas_Sociales1"/>
      <sheetName val="M_O_2"/>
      <sheetName val="HORM__Y_MORTEROS_2"/>
      <sheetName val="ANALISIS_FRED2"/>
      <sheetName val="Ana_MELLIZAS2"/>
      <sheetName val="Pres_InstSanit_2"/>
      <sheetName val="Pres_InstElect_2"/>
      <sheetName val="Listado_Equipos_a_utilizar2"/>
      <sheetName val="COSTO_INDIRECTO2"/>
      <sheetName val="OPERADORES_EQUIPOS2"/>
      <sheetName val="LISTADO_INSUMOS_DEL_20002"/>
      <sheetName val="Analisis_Unit__2"/>
      <sheetName val="Cargas_Sociales2"/>
      <sheetName val="M_O_3"/>
      <sheetName val="HORM__Y_MORTEROS_3"/>
      <sheetName val="ANALISIS_FRED3"/>
      <sheetName val="Ana_MELLIZAS3"/>
      <sheetName val="Pres_InstSanit_3"/>
      <sheetName val="Pres_InstElect_3"/>
      <sheetName val="Listado_Equipos_a_utilizar3"/>
      <sheetName val="COSTO_INDIRECTO3"/>
      <sheetName val="OPERADORES_EQUIPOS3"/>
      <sheetName val="LISTADO_INSUMOS_DEL_20003"/>
      <sheetName val="Analisis_Unit__3"/>
      <sheetName val="Cargas_Sociales3"/>
      <sheetName val="qqVgas"/>
      <sheetName val="MATERIALES"/>
      <sheetName val="OBRAMANO"/>
      <sheetName val="ANALISIS H-A "/>
      <sheetName val="Jornal"/>
      <sheetName val="Unified Pagos- factura_rep.txt"/>
      <sheetName val="M_O_4"/>
      <sheetName val="HORM__Y_MORTEROS_4"/>
      <sheetName val="ANALISIS_FRED4"/>
      <sheetName val="Ana_MELLIZAS4"/>
      <sheetName val="Pres_InstSanit_4"/>
      <sheetName val="Pres_InstElect_4"/>
      <sheetName val="Listado_Equipos_a_utilizar4"/>
      <sheetName val="COSTO_INDIRECTO4"/>
      <sheetName val="OPERADORES_EQUIPOS4"/>
      <sheetName val="LISTADO_INSUMOS_DEL_20004"/>
      <sheetName val="Analisis_Unit__4"/>
      <sheetName val="Cargas_Sociales4"/>
      <sheetName val="M_O_5"/>
      <sheetName val="HORM__Y_MORTEROS_5"/>
      <sheetName val="ANALISIS_FRED5"/>
      <sheetName val="Ana_MELLIZAS5"/>
      <sheetName val="Pres_InstSanit_5"/>
      <sheetName val="Pres_InstElect_5"/>
      <sheetName val="Listado_Equipos_a_utilizar5"/>
      <sheetName val="COSTO_INDIRECTO5"/>
      <sheetName val="OPERADORES_EQUIPOS5"/>
      <sheetName val="LISTADO_INSUMOS_DEL_20005"/>
      <sheetName val="Analisis_Unit__5"/>
      <sheetName val="Cargas_Sociales5"/>
      <sheetName val="INSUMO"/>
      <sheetName val="MANO DE OBRA"/>
      <sheetName val="Insumos materiales"/>
      <sheetName val="Costos Mano de Obra"/>
      <sheetName val="Ana. Horm mexc mort"/>
      <sheetName val="Pu-Sanit."/>
      <sheetName val="Mat"/>
      <sheetName val="anal term"/>
      <sheetName val="Sheet4"/>
      <sheetName val="Sheet5"/>
      <sheetName val="análisis de precios"/>
      <sheetName val="caseta de planta"/>
      <sheetName val="Mezcla"/>
      <sheetName val="analisis de costo"/>
      <sheetName val="Col.Amarre"/>
      <sheetName val="Escalera"/>
      <sheetName val="Muros"/>
      <sheetName val="Precio"/>
      <sheetName val="CUBICACION"/>
      <sheetName val="MOCuadrillas"/>
      <sheetName val="Ana"/>
      <sheetName val="ANALISIS STO DGO"/>
      <sheetName val="UASD"/>
      <sheetName val="MO"/>
      <sheetName val="anál de costos (2)"/>
      <sheetName val="Analisis1"/>
      <sheetName val="Obra de Mano"/>
      <sheetName val="M_O_6"/>
      <sheetName val="HORM__Y_MORTEROS_6"/>
      <sheetName val="ANALISIS_FRED6"/>
      <sheetName val="Ana_MELLIZAS6"/>
      <sheetName val="Pres_InstSanit_6"/>
      <sheetName val="Pres_InstElect_6"/>
      <sheetName val="LISTADO_INSUMOS_DEL_20006"/>
      <sheetName val="COSTO_INDIRECTO6"/>
      <sheetName val="OPERADORES_EQUIPOS6"/>
      <sheetName val="Listado_Equipos_a_utilizar6"/>
      <sheetName val="Analisis_Unit__6"/>
      <sheetName val="Cargas_Sociales6"/>
      <sheetName val="Unified_Pagos-_factura_rep_txt"/>
      <sheetName val="ANALISIS_H-A_"/>
      <sheetName val="MANO_DE_OBRA"/>
      <sheetName val="Insumos_materiales"/>
      <sheetName val="Costos_Mano_de_Obra"/>
      <sheetName val="Ana__Horm_mexc_mort"/>
      <sheetName val="Pu-Sanit_"/>
      <sheetName val="anal_term"/>
      <sheetName val="análisis_de_precios"/>
      <sheetName val="caseta_de_planta"/>
      <sheetName val="analisis_de_costo"/>
      <sheetName val="Col_Amarre"/>
      <sheetName val="ANALISIS_STO_DGO"/>
      <sheetName val="Obra_de_Mano"/>
      <sheetName val="anál_de_costos_(2)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10">
          <cell r="C10">
            <v>350</v>
          </cell>
        </row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10">
          <cell r="C10">
            <v>43335</v>
          </cell>
        </row>
      </sheetData>
      <sheetData sheetId="22">
        <row r="10">
          <cell r="C10">
            <v>43335</v>
          </cell>
        </row>
      </sheetData>
      <sheetData sheetId="23">
        <row r="212">
          <cell r="H212">
            <v>2563.4295469815961</v>
          </cell>
        </row>
      </sheetData>
      <sheetData sheetId="24">
        <row r="212">
          <cell r="H212">
            <v>2563.4295469815961</v>
          </cell>
        </row>
      </sheetData>
      <sheetData sheetId="25">
        <row r="212">
          <cell r="H212">
            <v>2563.4295469815961</v>
          </cell>
        </row>
      </sheetData>
      <sheetData sheetId="26">
        <row r="212">
          <cell r="H212">
            <v>2563.4295469815961</v>
          </cell>
        </row>
      </sheetData>
      <sheetData sheetId="27">
        <row r="212">
          <cell r="H212">
            <v>2563.4295469815961</v>
          </cell>
        </row>
      </sheetData>
      <sheetData sheetId="28">
        <row r="212">
          <cell r="H212">
            <v>2563.4295469815961</v>
          </cell>
        </row>
      </sheetData>
      <sheetData sheetId="29">
        <row r="212">
          <cell r="H212">
            <v>2563.4295469815961</v>
          </cell>
        </row>
      </sheetData>
      <sheetData sheetId="30">
        <row r="212">
          <cell r="H212">
            <v>2563.4295469815961</v>
          </cell>
        </row>
      </sheetData>
      <sheetData sheetId="31">
        <row r="212">
          <cell r="H212">
            <v>2563.4295469815961</v>
          </cell>
        </row>
      </sheetData>
      <sheetData sheetId="32">
        <row r="212">
          <cell r="H212">
            <v>2563.4295469815961</v>
          </cell>
        </row>
      </sheetData>
      <sheetData sheetId="33">
        <row r="212">
          <cell r="H212">
            <v>2563.4295469815961</v>
          </cell>
        </row>
      </sheetData>
      <sheetData sheetId="34">
        <row r="212">
          <cell r="H212">
            <v>2563.4295469815961</v>
          </cell>
        </row>
      </sheetData>
      <sheetData sheetId="35">
        <row r="212">
          <cell r="H212">
            <v>2563.4295469815961</v>
          </cell>
        </row>
      </sheetData>
      <sheetData sheetId="36">
        <row r="212">
          <cell r="H212">
            <v>2563.4295469815961</v>
          </cell>
        </row>
      </sheetData>
      <sheetData sheetId="37">
        <row r="212">
          <cell r="H212">
            <v>2563.4295469815961</v>
          </cell>
        </row>
      </sheetData>
      <sheetData sheetId="38">
        <row r="212">
          <cell r="H212">
            <v>2563.4295469815961</v>
          </cell>
        </row>
      </sheetData>
      <sheetData sheetId="39">
        <row r="212">
          <cell r="H212">
            <v>2563.4295469815961</v>
          </cell>
        </row>
      </sheetData>
      <sheetData sheetId="40">
        <row r="212">
          <cell r="H212">
            <v>2563.4295469815961</v>
          </cell>
        </row>
      </sheetData>
      <sheetData sheetId="41">
        <row r="212">
          <cell r="H212">
            <v>2563.4295469815961</v>
          </cell>
        </row>
      </sheetData>
      <sheetData sheetId="42">
        <row r="212">
          <cell r="H212">
            <v>2563.4295469815961</v>
          </cell>
        </row>
      </sheetData>
      <sheetData sheetId="43">
        <row r="212">
          <cell r="H212">
            <v>2563.4295469815961</v>
          </cell>
        </row>
      </sheetData>
      <sheetData sheetId="44">
        <row r="212">
          <cell r="H212">
            <v>2563.4295469815961</v>
          </cell>
        </row>
      </sheetData>
      <sheetData sheetId="45">
        <row r="212">
          <cell r="H212">
            <v>2563.4295469815961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10">
          <cell r="C10">
            <v>43335</v>
          </cell>
        </row>
      </sheetData>
      <sheetData sheetId="66">
        <row r="10">
          <cell r="C10">
            <v>43335</v>
          </cell>
        </row>
      </sheetData>
      <sheetData sheetId="67">
        <row r="10">
          <cell r="C10">
            <v>43335</v>
          </cell>
        </row>
      </sheetData>
      <sheetData sheetId="68">
        <row r="10">
          <cell r="C10">
            <v>43335</v>
          </cell>
        </row>
      </sheetData>
      <sheetData sheetId="69">
        <row r="10">
          <cell r="C10">
            <v>43335</v>
          </cell>
        </row>
      </sheetData>
      <sheetData sheetId="70" refreshError="1"/>
      <sheetData sheetId="71" refreshError="1"/>
      <sheetData sheetId="72" refreshError="1"/>
      <sheetData sheetId="73" refreshError="1"/>
      <sheetData sheetId="74">
        <row r="10">
          <cell r="C10">
            <v>43335</v>
          </cell>
        </row>
      </sheetData>
      <sheetData sheetId="75">
        <row r="10">
          <cell r="C10">
            <v>43335</v>
          </cell>
        </row>
      </sheetData>
      <sheetData sheetId="76"/>
      <sheetData sheetId="77"/>
      <sheetData sheetId="78">
        <row r="10">
          <cell r="C10">
            <v>43335</v>
          </cell>
        </row>
      </sheetData>
      <sheetData sheetId="79">
        <row r="10">
          <cell r="C10">
            <v>43335</v>
          </cell>
        </row>
      </sheetData>
      <sheetData sheetId="80">
        <row r="10">
          <cell r="C10">
            <v>43335</v>
          </cell>
        </row>
      </sheetData>
      <sheetData sheetId="81">
        <row r="10">
          <cell r="C10">
            <v>43335</v>
          </cell>
        </row>
      </sheetData>
      <sheetData sheetId="82"/>
      <sheetData sheetId="83">
        <row r="10">
          <cell r="C10">
            <v>43335</v>
          </cell>
        </row>
      </sheetData>
      <sheetData sheetId="84">
        <row r="10">
          <cell r="C10">
            <v>43335</v>
          </cell>
        </row>
      </sheetData>
      <sheetData sheetId="85">
        <row r="10">
          <cell r="C10">
            <v>43335</v>
          </cell>
        </row>
      </sheetData>
      <sheetData sheetId="86"/>
      <sheetData sheetId="87"/>
      <sheetData sheetId="88">
        <row r="10">
          <cell r="C10">
            <v>43335</v>
          </cell>
        </row>
      </sheetData>
      <sheetData sheetId="89">
        <row r="10">
          <cell r="C10">
            <v>43335</v>
          </cell>
        </row>
      </sheetData>
      <sheetData sheetId="90">
        <row r="10">
          <cell r="C10">
            <v>43335</v>
          </cell>
        </row>
      </sheetData>
      <sheetData sheetId="91"/>
      <sheetData sheetId="92"/>
      <sheetData sheetId="93">
        <row r="10">
          <cell r="C10">
            <v>43335</v>
          </cell>
        </row>
      </sheetData>
      <sheetData sheetId="94">
        <row r="10">
          <cell r="C10">
            <v>43335</v>
          </cell>
        </row>
      </sheetData>
      <sheetData sheetId="95"/>
      <sheetData sheetId="96"/>
      <sheetData sheetId="97"/>
      <sheetData sheetId="98">
        <row r="10">
          <cell r="C10">
            <v>43335</v>
          </cell>
        </row>
      </sheetData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99"/>
    <pageSetUpPr fitToPage="1"/>
  </sheetPr>
  <dimension ref="A1:S556"/>
  <sheetViews>
    <sheetView showZeros="0" tabSelected="1" view="pageBreakPreview" topLeftCell="A520" zoomScale="130" zoomScaleNormal="160" zoomScaleSheetLayoutView="130" workbookViewId="0">
      <selection activeCell="F538" sqref="F538"/>
    </sheetView>
  </sheetViews>
  <sheetFormatPr baseColWidth="10" defaultRowHeight="12.75" x14ac:dyDescent="0.15"/>
  <cols>
    <col min="1" max="1" width="8.25" style="17" customWidth="1"/>
    <col min="2" max="2" width="58.375" style="17" customWidth="1"/>
    <col min="3" max="3" width="9.375" style="17" customWidth="1"/>
    <col min="4" max="4" width="6.625" style="17" customWidth="1"/>
    <col min="5" max="5" width="12.625" style="17" customWidth="1"/>
    <col min="6" max="7" width="14" style="17" customWidth="1"/>
    <col min="8" max="8" width="14.25" style="17" customWidth="1"/>
    <col min="9" max="9" width="11.5" style="18" customWidth="1"/>
    <col min="10" max="10" width="13.25" style="17" customWidth="1"/>
    <col min="11" max="11" width="11.875" style="17" customWidth="1"/>
    <col min="12" max="12" width="9.875" style="17" customWidth="1"/>
    <col min="13" max="16384" width="11" style="17"/>
  </cols>
  <sheetData>
    <row r="1" spans="1:9" ht="12" customHeight="1" x14ac:dyDescent="0.15">
      <c r="A1" s="15" t="s">
        <v>444</v>
      </c>
      <c r="B1" s="16" t="s">
        <v>446</v>
      </c>
      <c r="C1" s="16"/>
      <c r="D1" s="16"/>
      <c r="E1" s="16"/>
      <c r="F1" s="16"/>
      <c r="G1" s="16"/>
    </row>
    <row r="2" spans="1:9" ht="12" customHeight="1" x14ac:dyDescent="0.15">
      <c r="A2" s="19" t="s">
        <v>443</v>
      </c>
      <c r="B2" s="20"/>
      <c r="C2" s="16"/>
      <c r="D2" s="16"/>
      <c r="E2" s="21" t="s">
        <v>441</v>
      </c>
      <c r="F2" s="16" t="s">
        <v>442</v>
      </c>
      <c r="G2" s="16"/>
    </row>
    <row r="3" spans="1:9" ht="12" customHeight="1" x14ac:dyDescent="0.15">
      <c r="A3" s="19" t="s">
        <v>445</v>
      </c>
      <c r="B3" s="20"/>
      <c r="C3" s="16"/>
      <c r="D3" s="16"/>
      <c r="E3" s="21"/>
      <c r="F3" s="16"/>
      <c r="G3" s="16"/>
    </row>
    <row r="4" spans="1:9" ht="12" customHeight="1" x14ac:dyDescent="0.15">
      <c r="A4" s="22"/>
      <c r="B4" s="20"/>
      <c r="C4" s="16"/>
      <c r="D4" s="16"/>
      <c r="E4" s="16"/>
      <c r="F4" s="16"/>
      <c r="G4" s="16"/>
    </row>
    <row r="5" spans="1:9" ht="12" customHeight="1" x14ac:dyDescent="0.15">
      <c r="A5" s="348" t="s">
        <v>440</v>
      </c>
      <c r="B5" s="348"/>
      <c r="C5" s="348"/>
      <c r="D5" s="348"/>
      <c r="E5" s="348"/>
      <c r="F5" s="348"/>
      <c r="G5" s="16"/>
    </row>
    <row r="6" spans="1:9" x14ac:dyDescent="0.15">
      <c r="A6" s="23" t="s">
        <v>17</v>
      </c>
      <c r="B6" s="24" t="s">
        <v>120</v>
      </c>
      <c r="C6" s="24" t="s">
        <v>18</v>
      </c>
      <c r="D6" s="24" t="s">
        <v>1</v>
      </c>
      <c r="E6" s="24" t="s">
        <v>13</v>
      </c>
      <c r="F6" s="25" t="s">
        <v>5</v>
      </c>
      <c r="G6" s="26"/>
      <c r="H6" s="27"/>
      <c r="I6" s="28"/>
    </row>
    <row r="7" spans="1:9" x14ac:dyDescent="0.15">
      <c r="A7" s="29"/>
      <c r="B7" s="30"/>
      <c r="C7" s="30"/>
      <c r="D7" s="30"/>
      <c r="E7" s="30"/>
      <c r="F7" s="31"/>
      <c r="G7" s="32"/>
    </row>
    <row r="8" spans="1:9" s="16" customFormat="1" x14ac:dyDescent="0.15">
      <c r="A8" s="33" t="s">
        <v>91</v>
      </c>
      <c r="B8" s="34" t="s">
        <v>274</v>
      </c>
      <c r="C8" s="35"/>
      <c r="D8" s="36"/>
      <c r="E8" s="35"/>
      <c r="F8" s="37"/>
      <c r="G8" s="38"/>
      <c r="I8" s="39"/>
    </row>
    <row r="9" spans="1:9" s="16" customFormat="1" x14ac:dyDescent="0.15">
      <c r="A9" s="40"/>
      <c r="B9" s="41"/>
      <c r="C9" s="35"/>
      <c r="D9" s="42"/>
      <c r="E9" s="35"/>
      <c r="F9" s="37"/>
      <c r="G9" s="38"/>
      <c r="I9" s="39"/>
    </row>
    <row r="10" spans="1:9" s="16" customFormat="1" x14ac:dyDescent="0.15">
      <c r="A10" s="43" t="s">
        <v>275</v>
      </c>
      <c r="B10" s="44" t="s">
        <v>119</v>
      </c>
      <c r="C10" s="35"/>
      <c r="D10" s="42"/>
      <c r="E10" s="35"/>
      <c r="F10" s="37"/>
      <c r="G10" s="38"/>
      <c r="I10" s="39"/>
    </row>
    <row r="11" spans="1:9" s="16" customFormat="1" x14ac:dyDescent="0.15">
      <c r="A11" s="40"/>
      <c r="B11" s="41"/>
      <c r="C11" s="35"/>
      <c r="D11" s="42"/>
      <c r="E11" s="35"/>
      <c r="F11" s="37"/>
      <c r="G11" s="38"/>
      <c r="I11" s="39"/>
    </row>
    <row r="12" spans="1:9" s="48" customFormat="1" x14ac:dyDescent="0.15">
      <c r="A12" s="45">
        <v>1</v>
      </c>
      <c r="B12" s="46" t="s">
        <v>72</v>
      </c>
      <c r="C12" s="47"/>
      <c r="D12" s="36"/>
      <c r="E12" s="35"/>
      <c r="F12" s="37"/>
      <c r="G12" s="38"/>
      <c r="I12" s="49"/>
    </row>
    <row r="13" spans="1:9" s="48" customFormat="1" x14ac:dyDescent="0.15">
      <c r="A13" s="50">
        <v>1.1000000000000001</v>
      </c>
      <c r="B13" s="51" t="s">
        <v>49</v>
      </c>
      <c r="C13" s="47">
        <v>4</v>
      </c>
      <c r="D13" s="36" t="s">
        <v>92</v>
      </c>
      <c r="E13" s="1"/>
      <c r="F13" s="37">
        <f t="shared" ref="F13:F72" si="0">+ROUND(C13*E13,2)</f>
        <v>0</v>
      </c>
      <c r="G13" s="38"/>
      <c r="I13" s="49"/>
    </row>
    <row r="14" spans="1:9" s="16" customFormat="1" ht="13.5" customHeight="1" x14ac:dyDescent="0.15">
      <c r="A14" s="52"/>
      <c r="B14" s="51"/>
      <c r="C14" s="47"/>
      <c r="D14" s="53"/>
      <c r="E14" s="1"/>
      <c r="F14" s="37"/>
      <c r="G14" s="38"/>
      <c r="I14" s="39"/>
    </row>
    <row r="15" spans="1:9" s="48" customFormat="1" x14ac:dyDescent="0.15">
      <c r="A15" s="45">
        <v>2</v>
      </c>
      <c r="B15" s="46" t="s">
        <v>349</v>
      </c>
      <c r="C15" s="47"/>
      <c r="D15" s="36"/>
      <c r="E15" s="312"/>
      <c r="F15" s="37"/>
      <c r="G15" s="38"/>
      <c r="I15" s="49"/>
    </row>
    <row r="16" spans="1:9" s="48" customFormat="1" x14ac:dyDescent="0.15">
      <c r="A16" s="50">
        <f>+A15+0.1</f>
        <v>2.1</v>
      </c>
      <c r="B16" s="51" t="s">
        <v>408</v>
      </c>
      <c r="C16" s="47">
        <v>33453</v>
      </c>
      <c r="D16" s="36" t="s">
        <v>14</v>
      </c>
      <c r="E16" s="312"/>
      <c r="F16" s="37">
        <f t="shared" si="0"/>
        <v>0</v>
      </c>
      <c r="G16" s="38"/>
      <c r="I16" s="49"/>
    </row>
    <row r="17" spans="1:10" s="48" customFormat="1" x14ac:dyDescent="0.15">
      <c r="A17" s="50">
        <f t="shared" ref="A17:A19" si="1">+A16+0.1</f>
        <v>2.2000000000000002</v>
      </c>
      <c r="B17" s="51" t="s">
        <v>409</v>
      </c>
      <c r="C17" s="47">
        <v>180</v>
      </c>
      <c r="D17" s="53" t="s">
        <v>93</v>
      </c>
      <c r="E17" s="312"/>
      <c r="F17" s="37">
        <f t="shared" si="0"/>
        <v>0</v>
      </c>
      <c r="G17" s="38"/>
      <c r="I17" s="49"/>
    </row>
    <row r="18" spans="1:10" s="16" customFormat="1" ht="12.75" customHeight="1" x14ac:dyDescent="0.15">
      <c r="A18" s="50">
        <f t="shared" si="1"/>
        <v>2.2999999999999998</v>
      </c>
      <c r="B18" s="51" t="s">
        <v>288</v>
      </c>
      <c r="C18" s="47">
        <v>2520</v>
      </c>
      <c r="D18" s="53" t="s">
        <v>32</v>
      </c>
      <c r="E18" s="1"/>
      <c r="F18" s="37">
        <f t="shared" si="0"/>
        <v>0</v>
      </c>
      <c r="G18" s="38"/>
      <c r="I18" s="39"/>
    </row>
    <row r="19" spans="1:10" s="48" customFormat="1" ht="25.5" x14ac:dyDescent="0.15">
      <c r="A19" s="50">
        <f t="shared" si="1"/>
        <v>2.4</v>
      </c>
      <c r="B19" s="51" t="s">
        <v>421</v>
      </c>
      <c r="C19" s="47">
        <v>40143.599999999999</v>
      </c>
      <c r="D19" s="36" t="s">
        <v>16</v>
      </c>
      <c r="E19" s="312"/>
      <c r="F19" s="37">
        <f>+ROUND(C19*E19,2)</f>
        <v>0</v>
      </c>
      <c r="G19" s="38"/>
      <c r="I19" s="49"/>
    </row>
    <row r="20" spans="1:10" s="16" customFormat="1" ht="12.75" customHeight="1" x14ac:dyDescent="0.15">
      <c r="A20" s="54"/>
      <c r="B20" s="51"/>
      <c r="C20" s="47"/>
      <c r="D20" s="53"/>
      <c r="E20" s="1"/>
      <c r="F20" s="37"/>
      <c r="G20" s="38"/>
      <c r="I20" s="39"/>
    </row>
    <row r="21" spans="1:10" s="48" customFormat="1" x14ac:dyDescent="0.15">
      <c r="A21" s="45">
        <v>3</v>
      </c>
      <c r="B21" s="46" t="s">
        <v>272</v>
      </c>
      <c r="C21" s="47"/>
      <c r="D21" s="36"/>
      <c r="E21" s="312"/>
      <c r="F21" s="37"/>
      <c r="G21" s="38"/>
      <c r="I21" s="49"/>
    </row>
    <row r="22" spans="1:10" s="48" customFormat="1" x14ac:dyDescent="0.15">
      <c r="A22" s="50">
        <f>+A21+0.1</f>
        <v>3.1</v>
      </c>
      <c r="B22" s="51" t="s">
        <v>257</v>
      </c>
      <c r="C22" s="47">
        <v>5966.99</v>
      </c>
      <c r="D22" s="53" t="s">
        <v>110</v>
      </c>
      <c r="E22" s="1"/>
      <c r="F22" s="37">
        <f t="shared" si="0"/>
        <v>0</v>
      </c>
      <c r="G22" s="38"/>
      <c r="I22" s="49"/>
    </row>
    <row r="23" spans="1:10" s="48" customFormat="1" ht="25.5" x14ac:dyDescent="0.15">
      <c r="A23" s="50">
        <f t="shared" ref="A23:A24" si="2">+A22+0.1</f>
        <v>3.2</v>
      </c>
      <c r="B23" s="51" t="s">
        <v>414</v>
      </c>
      <c r="C23" s="47">
        <v>2165.62</v>
      </c>
      <c r="D23" s="53" t="s">
        <v>303</v>
      </c>
      <c r="E23" s="1"/>
      <c r="F23" s="37">
        <f t="shared" si="0"/>
        <v>0</v>
      </c>
      <c r="G23" s="38"/>
      <c r="I23" s="49"/>
    </row>
    <row r="24" spans="1:10" s="48" customFormat="1" x14ac:dyDescent="0.15">
      <c r="A24" s="50">
        <f t="shared" si="2"/>
        <v>3.3</v>
      </c>
      <c r="B24" s="51" t="s">
        <v>94</v>
      </c>
      <c r="C24" s="47">
        <v>4941.78</v>
      </c>
      <c r="D24" s="53" t="s">
        <v>109</v>
      </c>
      <c r="E24" s="1"/>
      <c r="F24" s="37">
        <f t="shared" si="0"/>
        <v>0</v>
      </c>
      <c r="G24" s="38"/>
      <c r="I24" s="49"/>
    </row>
    <row r="25" spans="1:10" s="16" customFormat="1" ht="12.75" customHeight="1" x14ac:dyDescent="0.15">
      <c r="A25" s="40"/>
      <c r="B25" s="41"/>
      <c r="C25" s="35"/>
      <c r="D25" s="42"/>
      <c r="E25" s="312"/>
      <c r="F25" s="37"/>
      <c r="G25" s="38"/>
      <c r="I25" s="39"/>
    </row>
    <row r="26" spans="1:10" s="16" customFormat="1" ht="12.75" customHeight="1" x14ac:dyDescent="0.15">
      <c r="A26" s="45">
        <v>4</v>
      </c>
      <c r="B26" s="55" t="s">
        <v>82</v>
      </c>
      <c r="C26" s="35"/>
      <c r="D26" s="42"/>
      <c r="E26" s="312"/>
      <c r="F26" s="37"/>
      <c r="G26" s="38"/>
      <c r="I26" s="39"/>
    </row>
    <row r="27" spans="1:10" s="48" customFormat="1" x14ac:dyDescent="0.15">
      <c r="A27" s="50">
        <f>+A26+0.1</f>
        <v>4.0999999999999996</v>
      </c>
      <c r="B27" s="56" t="s">
        <v>121</v>
      </c>
      <c r="C27" s="35">
        <v>524.08000000000004</v>
      </c>
      <c r="D27" s="53" t="s">
        <v>93</v>
      </c>
      <c r="E27" s="312"/>
      <c r="F27" s="37">
        <f t="shared" si="0"/>
        <v>0</v>
      </c>
      <c r="G27" s="38"/>
      <c r="I27" s="49"/>
    </row>
    <row r="28" spans="1:10" s="48" customFormat="1" x14ac:dyDescent="0.15">
      <c r="A28" s="50">
        <f t="shared" ref="A28:A35" si="3">+A27+0.1</f>
        <v>4.2</v>
      </c>
      <c r="B28" s="56" t="s">
        <v>127</v>
      </c>
      <c r="C28" s="35">
        <v>140.08000000000001</v>
      </c>
      <c r="D28" s="53" t="s">
        <v>93</v>
      </c>
      <c r="E28" s="312"/>
      <c r="F28" s="37">
        <f t="shared" si="0"/>
        <v>0</v>
      </c>
      <c r="G28" s="38"/>
      <c r="I28" s="35"/>
      <c r="J28" s="35"/>
    </row>
    <row r="29" spans="1:10" s="48" customFormat="1" x14ac:dyDescent="0.15">
      <c r="A29" s="50">
        <f t="shared" si="3"/>
        <v>4.3</v>
      </c>
      <c r="B29" s="57" t="s">
        <v>128</v>
      </c>
      <c r="C29" s="35">
        <v>145.27000000000001</v>
      </c>
      <c r="D29" s="53" t="s">
        <v>93</v>
      </c>
      <c r="E29" s="312"/>
      <c r="F29" s="37">
        <f t="shared" si="0"/>
        <v>0</v>
      </c>
      <c r="G29" s="38"/>
      <c r="I29" s="35"/>
    </row>
    <row r="30" spans="1:10" s="48" customFormat="1" x14ac:dyDescent="0.15">
      <c r="A30" s="50">
        <f t="shared" si="3"/>
        <v>4.4000000000000004</v>
      </c>
      <c r="B30" s="57" t="s">
        <v>135</v>
      </c>
      <c r="C30" s="35">
        <v>24.72</v>
      </c>
      <c r="D30" s="53" t="s">
        <v>93</v>
      </c>
      <c r="E30" s="312"/>
      <c r="F30" s="37">
        <f t="shared" si="0"/>
        <v>0</v>
      </c>
      <c r="G30" s="38"/>
      <c r="I30" s="49"/>
    </row>
    <row r="31" spans="1:10" s="48" customFormat="1" x14ac:dyDescent="0.15">
      <c r="A31" s="50">
        <f t="shared" si="3"/>
        <v>4.5</v>
      </c>
      <c r="B31" s="57" t="s">
        <v>132</v>
      </c>
      <c r="C31" s="35">
        <v>65.13</v>
      </c>
      <c r="D31" s="53" t="s">
        <v>32</v>
      </c>
      <c r="E31" s="312"/>
      <c r="F31" s="37">
        <f t="shared" si="0"/>
        <v>0</v>
      </c>
      <c r="G31" s="38"/>
      <c r="I31" s="49"/>
    </row>
    <row r="32" spans="1:10" s="48" customFormat="1" x14ac:dyDescent="0.15">
      <c r="A32" s="50">
        <f t="shared" si="3"/>
        <v>4.5999999999999996</v>
      </c>
      <c r="B32" s="56" t="s">
        <v>123</v>
      </c>
      <c r="C32" s="35">
        <v>47.2</v>
      </c>
      <c r="D32" s="53" t="s">
        <v>93</v>
      </c>
      <c r="E32" s="312"/>
      <c r="F32" s="37">
        <f t="shared" si="0"/>
        <v>0</v>
      </c>
      <c r="G32" s="38"/>
      <c r="I32" s="49"/>
    </row>
    <row r="33" spans="1:9" s="48" customFormat="1" x14ac:dyDescent="0.15">
      <c r="A33" s="50">
        <f t="shared" si="3"/>
        <v>4.7</v>
      </c>
      <c r="B33" s="57" t="s">
        <v>122</v>
      </c>
      <c r="C33" s="35">
        <v>104.24</v>
      </c>
      <c r="D33" s="53" t="s">
        <v>93</v>
      </c>
      <c r="E33" s="312"/>
      <c r="F33" s="37">
        <f t="shared" si="0"/>
        <v>0</v>
      </c>
      <c r="G33" s="38"/>
      <c r="I33" s="49"/>
    </row>
    <row r="34" spans="1:9" s="48" customFormat="1" x14ac:dyDescent="0.15">
      <c r="A34" s="50">
        <f t="shared" si="3"/>
        <v>4.8</v>
      </c>
      <c r="B34" s="57" t="s">
        <v>134</v>
      </c>
      <c r="C34" s="35">
        <v>22.02</v>
      </c>
      <c r="D34" s="53" t="s">
        <v>93</v>
      </c>
      <c r="E34" s="312"/>
      <c r="F34" s="37">
        <f t="shared" si="0"/>
        <v>0</v>
      </c>
      <c r="G34" s="38"/>
      <c r="I34" s="49"/>
    </row>
    <row r="35" spans="1:9" s="16" customFormat="1" x14ac:dyDescent="0.15">
      <c r="A35" s="50">
        <f t="shared" si="3"/>
        <v>4.9000000000000004</v>
      </c>
      <c r="B35" s="56" t="s">
        <v>124</v>
      </c>
      <c r="C35" s="35">
        <v>242.36</v>
      </c>
      <c r="D35" s="53" t="s">
        <v>93</v>
      </c>
      <c r="E35" s="312"/>
      <c r="F35" s="37">
        <f t="shared" si="0"/>
        <v>0</v>
      </c>
      <c r="G35" s="38"/>
      <c r="H35" s="39"/>
      <c r="I35" s="35"/>
    </row>
    <row r="36" spans="1:9" s="16" customFormat="1" x14ac:dyDescent="0.15">
      <c r="A36" s="58">
        <v>4.0999999999999996</v>
      </c>
      <c r="B36" s="56" t="s">
        <v>125</v>
      </c>
      <c r="C36" s="35">
        <v>195.9</v>
      </c>
      <c r="D36" s="53" t="s">
        <v>93</v>
      </c>
      <c r="E36" s="312"/>
      <c r="F36" s="37">
        <f t="shared" si="0"/>
        <v>0</v>
      </c>
      <c r="G36" s="38"/>
      <c r="I36" s="39"/>
    </row>
    <row r="37" spans="1:9" s="59" customFormat="1" x14ac:dyDescent="0.15">
      <c r="A37" s="58">
        <v>4.1100000000000003</v>
      </c>
      <c r="B37" s="56" t="s">
        <v>137</v>
      </c>
      <c r="C37" s="35">
        <v>59.77</v>
      </c>
      <c r="D37" s="53" t="s">
        <v>93</v>
      </c>
      <c r="E37" s="312"/>
      <c r="F37" s="37">
        <f t="shared" si="0"/>
        <v>0</v>
      </c>
      <c r="G37" s="38"/>
      <c r="I37" s="60"/>
    </row>
    <row r="38" spans="1:9" s="48" customFormat="1" x14ac:dyDescent="0.15">
      <c r="A38" s="58">
        <v>4.12</v>
      </c>
      <c r="B38" s="56" t="s">
        <v>133</v>
      </c>
      <c r="C38" s="35">
        <v>80.5</v>
      </c>
      <c r="D38" s="53" t="s">
        <v>93</v>
      </c>
      <c r="E38" s="312"/>
      <c r="F38" s="37">
        <f t="shared" si="0"/>
        <v>0</v>
      </c>
      <c r="G38" s="38"/>
      <c r="I38" s="49"/>
    </row>
    <row r="39" spans="1:9" s="48" customFormat="1" x14ac:dyDescent="0.15">
      <c r="A39" s="58">
        <v>4.13</v>
      </c>
      <c r="B39" s="57" t="s">
        <v>136</v>
      </c>
      <c r="C39" s="35">
        <v>1.08</v>
      </c>
      <c r="D39" s="53" t="s">
        <v>93</v>
      </c>
      <c r="E39" s="312"/>
      <c r="F39" s="37">
        <f t="shared" si="0"/>
        <v>0</v>
      </c>
      <c r="G39" s="38"/>
      <c r="I39" s="61"/>
    </row>
    <row r="40" spans="1:9" s="48" customFormat="1" x14ac:dyDescent="0.15">
      <c r="A40" s="58">
        <v>4.1399999999999997</v>
      </c>
      <c r="B40" s="57" t="s">
        <v>131</v>
      </c>
      <c r="C40" s="35">
        <v>3.24</v>
      </c>
      <c r="D40" s="53" t="s">
        <v>93</v>
      </c>
      <c r="E40" s="312"/>
      <c r="F40" s="37">
        <f t="shared" si="0"/>
        <v>0</v>
      </c>
      <c r="G40" s="38"/>
      <c r="I40" s="61"/>
    </row>
    <row r="41" spans="1:9" s="16" customFormat="1" x14ac:dyDescent="0.15">
      <c r="A41" s="58">
        <v>4.1500000000000004</v>
      </c>
      <c r="B41" s="57" t="s">
        <v>126</v>
      </c>
      <c r="C41" s="35">
        <v>1.92</v>
      </c>
      <c r="D41" s="53" t="s">
        <v>93</v>
      </c>
      <c r="E41" s="312"/>
      <c r="F41" s="37">
        <f t="shared" si="0"/>
        <v>0</v>
      </c>
      <c r="G41" s="38"/>
      <c r="I41" s="62"/>
    </row>
    <row r="42" spans="1:9" s="16" customFormat="1" x14ac:dyDescent="0.15">
      <c r="A42" s="58">
        <v>4.16</v>
      </c>
      <c r="B42" s="56" t="s">
        <v>129</v>
      </c>
      <c r="C42" s="35">
        <v>17.32</v>
      </c>
      <c r="D42" s="53" t="s">
        <v>93</v>
      </c>
      <c r="E42" s="312"/>
      <c r="F42" s="37">
        <f t="shared" si="0"/>
        <v>0</v>
      </c>
      <c r="G42" s="38"/>
      <c r="I42" s="35"/>
    </row>
    <row r="43" spans="1:9" s="16" customFormat="1" x14ac:dyDescent="0.15">
      <c r="A43" s="58">
        <v>4.17</v>
      </c>
      <c r="B43" s="56" t="s">
        <v>130</v>
      </c>
      <c r="C43" s="35">
        <v>0.68</v>
      </c>
      <c r="D43" s="53" t="s">
        <v>93</v>
      </c>
      <c r="E43" s="312"/>
      <c r="F43" s="37">
        <f t="shared" si="0"/>
        <v>0</v>
      </c>
      <c r="G43" s="38"/>
      <c r="I43" s="39"/>
    </row>
    <row r="44" spans="1:9" s="48" customFormat="1" x14ac:dyDescent="0.15">
      <c r="A44" s="58">
        <v>4.1800000000000104</v>
      </c>
      <c r="B44" s="63" t="s">
        <v>415</v>
      </c>
      <c r="C44" s="35">
        <v>48.3</v>
      </c>
      <c r="D44" s="53" t="s">
        <v>93</v>
      </c>
      <c r="E44" s="312"/>
      <c r="F44" s="37">
        <f t="shared" si="0"/>
        <v>0</v>
      </c>
      <c r="G44" s="38"/>
      <c r="I44" s="49"/>
    </row>
    <row r="45" spans="1:9" s="16" customFormat="1" ht="12.75" customHeight="1" x14ac:dyDescent="0.15">
      <c r="A45" s="50"/>
      <c r="B45" s="41"/>
      <c r="C45" s="35"/>
      <c r="D45" s="42"/>
      <c r="E45" s="312"/>
      <c r="F45" s="37"/>
      <c r="G45" s="38"/>
      <c r="I45" s="39"/>
    </row>
    <row r="46" spans="1:9" s="16" customFormat="1" x14ac:dyDescent="0.15">
      <c r="A46" s="45">
        <f>A26+1</f>
        <v>5</v>
      </c>
      <c r="B46" s="64" t="s">
        <v>70</v>
      </c>
      <c r="C46" s="65"/>
      <c r="D46" s="66"/>
      <c r="E46" s="312"/>
      <c r="F46" s="37"/>
      <c r="G46" s="38"/>
      <c r="I46" s="39"/>
    </row>
    <row r="47" spans="1:9" s="48" customFormat="1" x14ac:dyDescent="0.15">
      <c r="A47" s="50">
        <f>+A46+0.1</f>
        <v>5.0999999999999996</v>
      </c>
      <c r="B47" s="56" t="s">
        <v>287</v>
      </c>
      <c r="C47" s="65">
        <v>842.32</v>
      </c>
      <c r="D47" s="66" t="s">
        <v>34</v>
      </c>
      <c r="E47" s="312"/>
      <c r="F47" s="37">
        <f t="shared" si="0"/>
        <v>0</v>
      </c>
      <c r="G47" s="38"/>
      <c r="I47" s="49"/>
    </row>
    <row r="48" spans="1:9" s="48" customFormat="1" x14ac:dyDescent="0.15">
      <c r="A48" s="50">
        <f t="shared" ref="A48:A53" si="4">+A47+0.1</f>
        <v>5.2</v>
      </c>
      <c r="B48" s="56" t="s">
        <v>111</v>
      </c>
      <c r="C48" s="65">
        <v>428.15</v>
      </c>
      <c r="D48" s="66" t="s">
        <v>34</v>
      </c>
      <c r="E48" s="312"/>
      <c r="F48" s="37">
        <f t="shared" si="0"/>
        <v>0</v>
      </c>
      <c r="G48" s="38"/>
      <c r="I48" s="49"/>
    </row>
    <row r="49" spans="1:11" s="48" customFormat="1" x14ac:dyDescent="0.15">
      <c r="A49" s="50">
        <f t="shared" si="4"/>
        <v>5.3</v>
      </c>
      <c r="B49" s="56" t="s">
        <v>116</v>
      </c>
      <c r="C49" s="65">
        <v>414.17</v>
      </c>
      <c r="D49" s="66" t="s">
        <v>34</v>
      </c>
      <c r="E49" s="312"/>
      <c r="F49" s="37">
        <f t="shared" si="0"/>
        <v>0</v>
      </c>
      <c r="G49" s="38"/>
      <c r="I49" s="49"/>
    </row>
    <row r="50" spans="1:11" s="48" customFormat="1" ht="12.75" customHeight="1" x14ac:dyDescent="0.15">
      <c r="A50" s="50">
        <f t="shared" si="4"/>
        <v>5.4</v>
      </c>
      <c r="B50" s="56" t="s">
        <v>95</v>
      </c>
      <c r="C50" s="65">
        <v>107.7</v>
      </c>
      <c r="D50" s="66" t="s">
        <v>34</v>
      </c>
      <c r="E50" s="312"/>
      <c r="F50" s="37">
        <f t="shared" si="0"/>
        <v>0</v>
      </c>
      <c r="G50" s="38"/>
      <c r="I50" s="49"/>
    </row>
    <row r="51" spans="1:11" s="48" customFormat="1" ht="12.75" customHeight="1" x14ac:dyDescent="0.15">
      <c r="A51" s="50">
        <f t="shared" si="4"/>
        <v>5.5</v>
      </c>
      <c r="B51" s="56" t="s">
        <v>98</v>
      </c>
      <c r="C51" s="65">
        <v>120.01</v>
      </c>
      <c r="D51" s="66" t="s">
        <v>34</v>
      </c>
      <c r="E51" s="312"/>
      <c r="F51" s="37">
        <f t="shared" si="0"/>
        <v>0</v>
      </c>
      <c r="G51" s="38"/>
      <c r="I51" s="49"/>
    </row>
    <row r="52" spans="1:11" s="48" customFormat="1" ht="12.75" customHeight="1" x14ac:dyDescent="0.15">
      <c r="A52" s="50">
        <f t="shared" si="4"/>
        <v>5.6</v>
      </c>
      <c r="B52" s="56" t="s">
        <v>9</v>
      </c>
      <c r="C52" s="65">
        <v>483.3</v>
      </c>
      <c r="D52" s="66" t="s">
        <v>0</v>
      </c>
      <c r="E52" s="312"/>
      <c r="F52" s="37">
        <f t="shared" si="0"/>
        <v>0</v>
      </c>
      <c r="G52" s="38"/>
      <c r="I52" s="49"/>
    </row>
    <row r="53" spans="1:11" s="48" customFormat="1" ht="12.75" customHeight="1" x14ac:dyDescent="0.15">
      <c r="A53" s="50">
        <f t="shared" si="4"/>
        <v>5.7</v>
      </c>
      <c r="B53" s="41" t="s">
        <v>258</v>
      </c>
      <c r="C53" s="35">
        <v>294.76</v>
      </c>
      <c r="D53" s="66" t="s">
        <v>34</v>
      </c>
      <c r="E53" s="312"/>
      <c r="F53" s="37">
        <f t="shared" si="0"/>
        <v>0</v>
      </c>
      <c r="G53" s="38"/>
      <c r="I53" s="49"/>
    </row>
    <row r="54" spans="1:11" s="16" customFormat="1" ht="12.75" customHeight="1" x14ac:dyDescent="0.15">
      <c r="A54" s="40"/>
      <c r="B54" s="41"/>
      <c r="C54" s="35"/>
      <c r="D54" s="42"/>
      <c r="E54" s="312"/>
      <c r="F54" s="37"/>
      <c r="G54" s="38"/>
      <c r="I54" s="39"/>
    </row>
    <row r="55" spans="1:11" s="48" customFormat="1" ht="25.5" x14ac:dyDescent="0.15">
      <c r="A55" s="50">
        <v>6</v>
      </c>
      <c r="B55" s="67" t="s">
        <v>35</v>
      </c>
      <c r="C55" s="35">
        <v>632.79999999999995</v>
      </c>
      <c r="D55" s="42" t="s">
        <v>0</v>
      </c>
      <c r="E55" s="312"/>
      <c r="F55" s="37">
        <f t="shared" si="0"/>
        <v>0</v>
      </c>
      <c r="G55" s="38"/>
      <c r="I55" s="49"/>
    </row>
    <row r="56" spans="1:11" s="16" customFormat="1" ht="12.75" customHeight="1" x14ac:dyDescent="0.15">
      <c r="A56" s="40"/>
      <c r="B56" s="41"/>
      <c r="C56" s="35"/>
      <c r="D56" s="42"/>
      <c r="E56" s="312"/>
      <c r="F56" s="37"/>
      <c r="G56" s="38"/>
      <c r="I56" s="39"/>
    </row>
    <row r="57" spans="1:11" s="48" customFormat="1" ht="25.5" x14ac:dyDescent="0.15">
      <c r="A57" s="45">
        <f>A55+1</f>
        <v>7</v>
      </c>
      <c r="B57" s="68" t="s">
        <v>407</v>
      </c>
      <c r="C57" s="35"/>
      <c r="D57" s="42"/>
      <c r="E57" s="312"/>
      <c r="F57" s="37"/>
      <c r="G57" s="38"/>
      <c r="I57" s="49"/>
    </row>
    <row r="58" spans="1:11" s="48" customFormat="1" ht="12.75" customHeight="1" x14ac:dyDescent="0.15">
      <c r="A58" s="50">
        <f>A57+0.1</f>
        <v>7.1</v>
      </c>
      <c r="B58" s="69" t="s">
        <v>96</v>
      </c>
      <c r="C58" s="35">
        <v>145.5</v>
      </c>
      <c r="D58" s="53" t="s">
        <v>93</v>
      </c>
      <c r="E58" s="312"/>
      <c r="F58" s="37">
        <f t="shared" si="0"/>
        <v>0</v>
      </c>
      <c r="G58" s="38"/>
      <c r="I58" s="49"/>
    </row>
    <row r="59" spans="1:11" s="48" customFormat="1" ht="12.75" customHeight="1" x14ac:dyDescent="0.15">
      <c r="A59" s="40"/>
      <c r="B59" s="41"/>
      <c r="C59" s="35"/>
      <c r="D59" s="42"/>
      <c r="E59" s="312"/>
      <c r="F59" s="37"/>
      <c r="G59" s="38"/>
      <c r="I59" s="49"/>
    </row>
    <row r="60" spans="1:11" s="48" customFormat="1" ht="12.75" customHeight="1" x14ac:dyDescent="0.15">
      <c r="A60" s="45">
        <f>A57+1</f>
        <v>8</v>
      </c>
      <c r="B60" s="70" t="s">
        <v>97</v>
      </c>
      <c r="C60" s="65"/>
      <c r="D60" s="66"/>
      <c r="E60" s="312"/>
      <c r="F60" s="37"/>
      <c r="G60" s="38"/>
      <c r="I60" s="49"/>
    </row>
    <row r="61" spans="1:11" s="48" customFormat="1" ht="25.5" x14ac:dyDescent="0.15">
      <c r="A61" s="50">
        <f>A60+0.1</f>
        <v>8.1</v>
      </c>
      <c r="B61" s="71" t="s">
        <v>416</v>
      </c>
      <c r="C61" s="65">
        <v>18.850000000000001</v>
      </c>
      <c r="D61" s="66" t="s">
        <v>0</v>
      </c>
      <c r="E61" s="312"/>
      <c r="F61" s="37">
        <f t="shared" si="0"/>
        <v>0</v>
      </c>
      <c r="G61" s="38"/>
      <c r="I61" s="49"/>
    </row>
    <row r="62" spans="1:11" s="48" customFormat="1" ht="25.5" x14ac:dyDescent="0.15">
      <c r="A62" s="50">
        <f t="shared" ref="A62:A69" si="5">A61+0.1</f>
        <v>8.1999999999999993</v>
      </c>
      <c r="B62" s="71" t="s">
        <v>285</v>
      </c>
      <c r="C62" s="65">
        <v>1</v>
      </c>
      <c r="D62" s="66" t="s">
        <v>1</v>
      </c>
      <c r="E62" s="312"/>
      <c r="F62" s="37">
        <f t="shared" si="0"/>
        <v>0</v>
      </c>
      <c r="G62" s="38"/>
      <c r="I62" s="49"/>
    </row>
    <row r="63" spans="1:11" s="48" customFormat="1" ht="25.5" x14ac:dyDescent="0.15">
      <c r="A63" s="50">
        <f t="shared" si="5"/>
        <v>8.3000000000000007</v>
      </c>
      <c r="B63" s="71" t="s">
        <v>419</v>
      </c>
      <c r="C63" s="65">
        <v>1</v>
      </c>
      <c r="D63" s="66" t="s">
        <v>1</v>
      </c>
      <c r="E63" s="312"/>
      <c r="F63" s="37">
        <f t="shared" si="0"/>
        <v>0</v>
      </c>
      <c r="G63" s="38"/>
      <c r="I63" s="49"/>
      <c r="K63" s="49"/>
    </row>
    <row r="64" spans="1:11" s="48" customFormat="1" ht="27" customHeight="1" x14ac:dyDescent="0.15">
      <c r="A64" s="50">
        <f t="shared" si="5"/>
        <v>8.4</v>
      </c>
      <c r="B64" s="71" t="s">
        <v>350</v>
      </c>
      <c r="C64" s="65">
        <v>36</v>
      </c>
      <c r="D64" s="66" t="s">
        <v>1</v>
      </c>
      <c r="E64" s="312"/>
      <c r="F64" s="37">
        <f t="shared" si="0"/>
        <v>0</v>
      </c>
      <c r="G64" s="38"/>
      <c r="I64" s="49"/>
    </row>
    <row r="65" spans="1:9" s="48" customFormat="1" x14ac:dyDescent="0.15">
      <c r="A65" s="50">
        <f t="shared" si="5"/>
        <v>8.5</v>
      </c>
      <c r="B65" s="72" t="s">
        <v>221</v>
      </c>
      <c r="C65" s="65">
        <v>3</v>
      </c>
      <c r="D65" s="66" t="s">
        <v>1</v>
      </c>
      <c r="E65" s="312"/>
      <c r="F65" s="37">
        <f t="shared" si="0"/>
        <v>0</v>
      </c>
      <c r="G65" s="38"/>
      <c r="I65" s="49"/>
    </row>
    <row r="66" spans="1:9" s="48" customFormat="1" ht="14.25" customHeight="1" x14ac:dyDescent="0.15">
      <c r="A66" s="50">
        <f t="shared" si="5"/>
        <v>8.6</v>
      </c>
      <c r="B66" s="56" t="s">
        <v>286</v>
      </c>
      <c r="C66" s="65">
        <v>3</v>
      </c>
      <c r="D66" s="66" t="s">
        <v>1</v>
      </c>
      <c r="E66" s="312"/>
      <c r="F66" s="37">
        <f t="shared" si="0"/>
        <v>0</v>
      </c>
      <c r="G66" s="38"/>
      <c r="I66" s="49"/>
    </row>
    <row r="67" spans="1:9" s="48" customFormat="1" ht="38.25" x14ac:dyDescent="0.15">
      <c r="A67" s="50">
        <f t="shared" si="5"/>
        <v>8.6999999999999993</v>
      </c>
      <c r="B67" s="51" t="s">
        <v>351</v>
      </c>
      <c r="C67" s="73">
        <v>2</v>
      </c>
      <c r="D67" s="66" t="s">
        <v>1</v>
      </c>
      <c r="E67" s="312"/>
      <c r="F67" s="37">
        <f t="shared" si="0"/>
        <v>0</v>
      </c>
      <c r="G67" s="38"/>
      <c r="I67" s="49"/>
    </row>
    <row r="68" spans="1:9" s="48" customFormat="1" ht="38.25" x14ac:dyDescent="0.15">
      <c r="A68" s="50">
        <f t="shared" si="5"/>
        <v>8.8000000000000007</v>
      </c>
      <c r="B68" s="51" t="s">
        <v>410</v>
      </c>
      <c r="C68" s="73">
        <v>1</v>
      </c>
      <c r="D68" s="66" t="s">
        <v>1</v>
      </c>
      <c r="E68" s="312"/>
      <c r="F68" s="37">
        <f t="shared" si="0"/>
        <v>0</v>
      </c>
      <c r="G68" s="38"/>
      <c r="I68" s="49"/>
    </row>
    <row r="69" spans="1:9" s="48" customFormat="1" ht="38.25" x14ac:dyDescent="0.15">
      <c r="A69" s="50">
        <f t="shared" si="5"/>
        <v>8.9</v>
      </c>
      <c r="B69" s="51" t="s">
        <v>411</v>
      </c>
      <c r="C69" s="73">
        <v>1</v>
      </c>
      <c r="D69" s="66" t="s">
        <v>1</v>
      </c>
      <c r="E69" s="312"/>
      <c r="F69" s="37">
        <f t="shared" si="0"/>
        <v>0</v>
      </c>
      <c r="G69" s="38"/>
      <c r="I69" s="49"/>
    </row>
    <row r="70" spans="1:9" s="48" customFormat="1" ht="38.25" x14ac:dyDescent="0.15">
      <c r="A70" s="74">
        <v>8.1</v>
      </c>
      <c r="B70" s="51" t="s">
        <v>412</v>
      </c>
      <c r="C70" s="73">
        <v>1</v>
      </c>
      <c r="D70" s="66" t="s">
        <v>1</v>
      </c>
      <c r="E70" s="312"/>
      <c r="F70" s="37">
        <f t="shared" si="0"/>
        <v>0</v>
      </c>
      <c r="G70" s="38"/>
      <c r="I70" s="49"/>
    </row>
    <row r="71" spans="1:9" s="48" customFormat="1" ht="38.25" x14ac:dyDescent="0.15">
      <c r="A71" s="74">
        <v>8.11</v>
      </c>
      <c r="B71" s="51" t="s">
        <v>413</v>
      </c>
      <c r="C71" s="73">
        <v>1</v>
      </c>
      <c r="D71" s="66" t="s">
        <v>1</v>
      </c>
      <c r="E71" s="312"/>
      <c r="F71" s="37">
        <f t="shared" si="0"/>
        <v>0</v>
      </c>
      <c r="G71" s="38"/>
      <c r="I71" s="49"/>
    </row>
    <row r="72" spans="1:9" s="48" customFormat="1" ht="25.5" x14ac:dyDescent="0.15">
      <c r="A72" s="74">
        <v>8.1199999999999992</v>
      </c>
      <c r="B72" s="67" t="s">
        <v>405</v>
      </c>
      <c r="C72" s="73">
        <v>6</v>
      </c>
      <c r="D72" s="66" t="s">
        <v>1</v>
      </c>
      <c r="E72" s="312"/>
      <c r="F72" s="37">
        <f t="shared" si="0"/>
        <v>0</v>
      </c>
      <c r="G72" s="38"/>
      <c r="I72" s="49"/>
    </row>
    <row r="73" spans="1:9" s="16" customFormat="1" x14ac:dyDescent="0.15">
      <c r="A73" s="75"/>
      <c r="B73" s="51"/>
      <c r="C73" s="73"/>
      <c r="D73" s="76"/>
      <c r="E73" s="312"/>
      <c r="F73" s="37"/>
      <c r="G73" s="38"/>
      <c r="I73" s="39"/>
    </row>
    <row r="74" spans="1:9" s="16" customFormat="1" x14ac:dyDescent="0.15">
      <c r="A74" s="8">
        <v>9</v>
      </c>
      <c r="B74" s="70" t="s">
        <v>327</v>
      </c>
      <c r="C74" s="73"/>
      <c r="D74" s="76"/>
      <c r="E74" s="312"/>
      <c r="F74" s="37"/>
      <c r="G74" s="38"/>
      <c r="I74" s="39"/>
    </row>
    <row r="75" spans="1:9" s="16" customFormat="1" x14ac:dyDescent="0.15">
      <c r="A75" s="75"/>
      <c r="B75" s="51"/>
      <c r="C75" s="73"/>
      <c r="D75" s="76"/>
      <c r="E75" s="312"/>
      <c r="F75" s="37"/>
      <c r="G75" s="38"/>
      <c r="I75" s="39"/>
    </row>
    <row r="76" spans="1:9" s="16" customFormat="1" x14ac:dyDescent="0.15">
      <c r="A76" s="9">
        <v>9.1</v>
      </c>
      <c r="B76" s="70" t="s">
        <v>72</v>
      </c>
      <c r="C76" s="77"/>
      <c r="D76" s="78"/>
      <c r="E76" s="313"/>
      <c r="F76" s="79"/>
      <c r="G76" s="38"/>
      <c r="I76" s="39"/>
    </row>
    <row r="77" spans="1:9" s="16" customFormat="1" x14ac:dyDescent="0.15">
      <c r="A77" s="80" t="s">
        <v>323</v>
      </c>
      <c r="B77" s="81" t="s">
        <v>49</v>
      </c>
      <c r="C77" s="77">
        <v>34.549999999999997</v>
      </c>
      <c r="D77" s="78" t="s">
        <v>0</v>
      </c>
      <c r="E77" s="313"/>
      <c r="F77" s="79">
        <f>ROUND(C77*E77,2)</f>
        <v>0</v>
      </c>
      <c r="G77" s="38"/>
      <c r="I77" s="39"/>
    </row>
    <row r="78" spans="1:9" s="16" customFormat="1" x14ac:dyDescent="0.15">
      <c r="A78" s="82"/>
      <c r="B78" s="83"/>
      <c r="C78" s="84"/>
      <c r="D78" s="76"/>
      <c r="E78" s="314"/>
      <c r="F78" s="85"/>
      <c r="G78" s="38"/>
      <c r="I78" s="39"/>
    </row>
    <row r="79" spans="1:9" s="16" customFormat="1" x14ac:dyDescent="0.15">
      <c r="A79" s="10">
        <v>9.1999999999999993</v>
      </c>
      <c r="B79" s="86" t="s">
        <v>272</v>
      </c>
      <c r="C79" s="77"/>
      <c r="D79" s="4"/>
      <c r="E79" s="313"/>
      <c r="F79" s="79"/>
      <c r="G79" s="38"/>
      <c r="I79" s="39"/>
    </row>
    <row r="80" spans="1:9" s="16" customFormat="1" x14ac:dyDescent="0.15">
      <c r="A80" s="80" t="s">
        <v>324</v>
      </c>
      <c r="B80" s="41" t="s">
        <v>352</v>
      </c>
      <c r="C80" s="87">
        <v>765.14</v>
      </c>
      <c r="D80" s="88" t="s">
        <v>260</v>
      </c>
      <c r="E80" s="315"/>
      <c r="F80" s="79">
        <f t="shared" ref="F80:F82" si="6">ROUND(C80*E80,2)</f>
        <v>0</v>
      </c>
      <c r="G80" s="38"/>
      <c r="I80" s="39"/>
    </row>
    <row r="81" spans="1:9" s="16" customFormat="1" ht="25.5" x14ac:dyDescent="0.15">
      <c r="A81" s="80" t="s">
        <v>325</v>
      </c>
      <c r="B81" s="67" t="s">
        <v>330</v>
      </c>
      <c r="C81" s="89">
        <v>717.35</v>
      </c>
      <c r="D81" s="88" t="s">
        <v>15</v>
      </c>
      <c r="E81" s="313"/>
      <c r="F81" s="79">
        <f t="shared" si="6"/>
        <v>0</v>
      </c>
      <c r="G81" s="38"/>
      <c r="I81" s="39"/>
    </row>
    <row r="82" spans="1:9" s="16" customFormat="1" x14ac:dyDescent="0.15">
      <c r="A82" s="80" t="s">
        <v>326</v>
      </c>
      <c r="B82" s="51" t="s">
        <v>94</v>
      </c>
      <c r="C82" s="89">
        <v>62.13</v>
      </c>
      <c r="D82" s="88" t="s">
        <v>16</v>
      </c>
      <c r="E82" s="316"/>
      <c r="F82" s="79">
        <f t="shared" si="6"/>
        <v>0</v>
      </c>
      <c r="G82" s="38"/>
      <c r="I82" s="39"/>
    </row>
    <row r="83" spans="1:9" s="16" customFormat="1" x14ac:dyDescent="0.15">
      <c r="A83" s="80"/>
      <c r="B83" s="67"/>
      <c r="C83" s="89"/>
      <c r="D83" s="88"/>
      <c r="E83" s="316"/>
      <c r="F83" s="79"/>
      <c r="G83" s="38"/>
      <c r="I83" s="39"/>
    </row>
    <row r="84" spans="1:9" s="16" customFormat="1" x14ac:dyDescent="0.15">
      <c r="A84" s="10">
        <v>9.3000000000000007</v>
      </c>
      <c r="B84" s="90" t="s">
        <v>184</v>
      </c>
      <c r="C84" s="91"/>
      <c r="D84" s="92"/>
      <c r="E84" s="317"/>
      <c r="F84" s="79"/>
      <c r="G84" s="38"/>
      <c r="I84" s="39"/>
    </row>
    <row r="85" spans="1:9" s="16" customFormat="1" x14ac:dyDescent="0.15">
      <c r="A85" s="80" t="s">
        <v>328</v>
      </c>
      <c r="B85" s="93" t="s">
        <v>417</v>
      </c>
      <c r="C85" s="89">
        <v>34.549999999999997</v>
      </c>
      <c r="D85" s="92" t="s">
        <v>0</v>
      </c>
      <c r="E85" s="317"/>
      <c r="F85" s="79">
        <f>ROUND(C85*E85,2)</f>
        <v>0</v>
      </c>
      <c r="G85" s="38"/>
      <c r="I85" s="39"/>
    </row>
    <row r="86" spans="1:9" s="16" customFormat="1" x14ac:dyDescent="0.15">
      <c r="A86" s="94"/>
      <c r="B86" s="95"/>
      <c r="C86" s="77"/>
      <c r="D86" s="96"/>
      <c r="E86" s="318"/>
      <c r="F86" s="79"/>
      <c r="G86" s="38"/>
      <c r="I86" s="39"/>
    </row>
    <row r="87" spans="1:9" s="16" customFormat="1" x14ac:dyDescent="0.15">
      <c r="A87" s="10">
        <v>9.4</v>
      </c>
      <c r="B87" s="98" t="s">
        <v>302</v>
      </c>
      <c r="C87" s="77"/>
      <c r="D87" s="78"/>
      <c r="E87" s="318"/>
      <c r="F87" s="79"/>
      <c r="G87" s="38"/>
      <c r="I87" s="39"/>
    </row>
    <row r="88" spans="1:9" s="16" customFormat="1" x14ac:dyDescent="0.15">
      <c r="A88" s="80" t="s">
        <v>329</v>
      </c>
      <c r="B88" s="93" t="s">
        <v>417</v>
      </c>
      <c r="C88" s="89">
        <v>34.549999999999997</v>
      </c>
      <c r="D88" s="78" t="s">
        <v>0</v>
      </c>
      <c r="E88" s="318"/>
      <c r="F88" s="79">
        <f t="shared" ref="F88:F90" si="7">ROUND(C88*E88,2)</f>
        <v>0</v>
      </c>
      <c r="G88" s="38"/>
      <c r="I88" s="39"/>
    </row>
    <row r="89" spans="1:9" s="16" customFormat="1" x14ac:dyDescent="0.15">
      <c r="A89" s="75"/>
      <c r="B89" s="51"/>
      <c r="C89" s="73"/>
      <c r="D89" s="78"/>
      <c r="E89" s="312"/>
      <c r="F89" s="79"/>
      <c r="G89" s="38"/>
      <c r="I89" s="39"/>
    </row>
    <row r="90" spans="1:9" s="16" customFormat="1" x14ac:dyDescent="0.15">
      <c r="A90" s="11">
        <v>9.5</v>
      </c>
      <c r="B90" s="51" t="s">
        <v>331</v>
      </c>
      <c r="C90" s="73">
        <v>233.21</v>
      </c>
      <c r="D90" s="78" t="s">
        <v>34</v>
      </c>
      <c r="E90" s="312"/>
      <c r="F90" s="79">
        <f t="shared" si="7"/>
        <v>0</v>
      </c>
      <c r="G90" s="38"/>
      <c r="I90" s="39"/>
    </row>
    <row r="91" spans="1:9" s="16" customFormat="1" x14ac:dyDescent="0.15">
      <c r="A91" s="75"/>
      <c r="B91" s="51"/>
      <c r="C91" s="78"/>
      <c r="D91" s="78"/>
      <c r="E91" s="312"/>
      <c r="F91" s="79"/>
      <c r="G91" s="38"/>
      <c r="I91" s="39"/>
    </row>
    <row r="92" spans="1:9" s="16" customFormat="1" x14ac:dyDescent="0.15">
      <c r="A92" s="99">
        <v>10</v>
      </c>
      <c r="B92" s="46" t="s">
        <v>332</v>
      </c>
      <c r="C92" s="73"/>
      <c r="D92" s="78"/>
      <c r="E92" s="312"/>
      <c r="F92" s="79"/>
      <c r="G92" s="38"/>
      <c r="I92" s="39"/>
    </row>
    <row r="93" spans="1:9" s="16" customFormat="1" x14ac:dyDescent="0.15">
      <c r="A93" s="100"/>
      <c r="B93" s="46"/>
      <c r="C93" s="73"/>
      <c r="D93" s="78"/>
      <c r="E93" s="312"/>
      <c r="F93" s="79"/>
      <c r="G93" s="38"/>
      <c r="I93" s="39"/>
    </row>
    <row r="94" spans="1:9" s="16" customFormat="1" x14ac:dyDescent="0.15">
      <c r="A94" s="9">
        <v>10.1</v>
      </c>
      <c r="B94" s="70" t="s">
        <v>72</v>
      </c>
      <c r="C94" s="77"/>
      <c r="D94" s="78"/>
      <c r="E94" s="313"/>
      <c r="F94" s="79"/>
      <c r="G94" s="38"/>
      <c r="I94" s="39"/>
    </row>
    <row r="95" spans="1:9" s="16" customFormat="1" x14ac:dyDescent="0.15">
      <c r="A95" s="80" t="s">
        <v>202</v>
      </c>
      <c r="B95" s="81" t="s">
        <v>197</v>
      </c>
      <c r="C95" s="77">
        <v>565.4</v>
      </c>
      <c r="D95" s="78" t="s">
        <v>0</v>
      </c>
      <c r="E95" s="313"/>
      <c r="F95" s="79">
        <f>ROUND(C95*E95,2)</f>
        <v>0</v>
      </c>
      <c r="G95" s="38"/>
      <c r="I95" s="39"/>
    </row>
    <row r="96" spans="1:9" s="16" customFormat="1" x14ac:dyDescent="0.15">
      <c r="A96" s="82"/>
      <c r="B96" s="83"/>
      <c r="C96" s="84"/>
      <c r="D96" s="76"/>
      <c r="E96" s="314"/>
      <c r="F96" s="85"/>
      <c r="G96" s="38"/>
      <c r="I96" s="39"/>
    </row>
    <row r="97" spans="1:9" s="16" customFormat="1" x14ac:dyDescent="0.15">
      <c r="A97" s="10">
        <v>10.199999999999999</v>
      </c>
      <c r="B97" s="86" t="s">
        <v>346</v>
      </c>
      <c r="C97" s="77"/>
      <c r="D97" s="4"/>
      <c r="E97" s="313"/>
      <c r="F97" s="79"/>
      <c r="G97" s="38"/>
      <c r="I97" s="39"/>
    </row>
    <row r="98" spans="1:9" s="16" customFormat="1" x14ac:dyDescent="0.15">
      <c r="A98" s="80" t="s">
        <v>203</v>
      </c>
      <c r="B98" s="101" t="s">
        <v>183</v>
      </c>
      <c r="C98" s="87">
        <v>1181.69</v>
      </c>
      <c r="D98" s="88" t="s">
        <v>14</v>
      </c>
      <c r="E98" s="315"/>
      <c r="F98" s="79">
        <f t="shared" ref="F98:F121" si="8">ROUND(C98*E98,2)</f>
        <v>0</v>
      </c>
      <c r="G98" s="38"/>
      <c r="I98" s="39"/>
    </row>
    <row r="99" spans="1:9" s="16" customFormat="1" ht="25.5" x14ac:dyDescent="0.15">
      <c r="A99" s="80" t="s">
        <v>204</v>
      </c>
      <c r="B99" s="67" t="s">
        <v>380</v>
      </c>
      <c r="C99" s="89">
        <v>965.82</v>
      </c>
      <c r="D99" s="88" t="s">
        <v>15</v>
      </c>
      <c r="E99" s="313"/>
      <c r="F99" s="79">
        <f t="shared" si="8"/>
        <v>0</v>
      </c>
      <c r="G99" s="38"/>
      <c r="I99" s="39"/>
    </row>
    <row r="100" spans="1:9" s="16" customFormat="1" x14ac:dyDescent="0.15">
      <c r="A100" s="80" t="s">
        <v>205</v>
      </c>
      <c r="B100" s="51" t="s">
        <v>94</v>
      </c>
      <c r="C100" s="89">
        <v>396.93</v>
      </c>
      <c r="D100" s="88" t="s">
        <v>16</v>
      </c>
      <c r="E100" s="316"/>
      <c r="F100" s="79">
        <f t="shared" si="8"/>
        <v>0</v>
      </c>
      <c r="G100" s="38"/>
      <c r="I100" s="39"/>
    </row>
    <row r="101" spans="1:9" s="16" customFormat="1" x14ac:dyDescent="0.15">
      <c r="A101" s="80"/>
      <c r="B101" s="67"/>
      <c r="C101" s="89"/>
      <c r="D101" s="88"/>
      <c r="E101" s="316"/>
      <c r="F101" s="79"/>
      <c r="G101" s="38"/>
      <c r="I101" s="39"/>
    </row>
    <row r="102" spans="1:9" s="16" customFormat="1" x14ac:dyDescent="0.15">
      <c r="A102" s="10">
        <v>10.3</v>
      </c>
      <c r="B102" s="90" t="s">
        <v>184</v>
      </c>
      <c r="C102" s="91"/>
      <c r="D102" s="92"/>
      <c r="E102" s="317"/>
      <c r="F102" s="79"/>
      <c r="G102" s="38"/>
      <c r="I102" s="39"/>
    </row>
    <row r="103" spans="1:9" s="16" customFormat="1" x14ac:dyDescent="0.15">
      <c r="A103" s="80" t="s">
        <v>206</v>
      </c>
      <c r="B103" s="93" t="s">
        <v>417</v>
      </c>
      <c r="C103" s="89">
        <v>565.4</v>
      </c>
      <c r="D103" s="92" t="s">
        <v>0</v>
      </c>
      <c r="E103" s="317"/>
      <c r="F103" s="79">
        <f>ROUND(C103*E103,2)</f>
        <v>0</v>
      </c>
      <c r="G103" s="38"/>
      <c r="I103" s="39"/>
    </row>
    <row r="104" spans="1:9" s="16" customFormat="1" x14ac:dyDescent="0.15">
      <c r="A104" s="94"/>
      <c r="B104" s="95"/>
      <c r="C104" s="77"/>
      <c r="D104" s="96"/>
      <c r="E104" s="318"/>
      <c r="F104" s="79"/>
      <c r="G104" s="38"/>
      <c r="I104" s="39"/>
    </row>
    <row r="105" spans="1:9" s="16" customFormat="1" x14ac:dyDescent="0.15">
      <c r="A105" s="10">
        <v>10.4</v>
      </c>
      <c r="B105" s="98" t="s">
        <v>185</v>
      </c>
      <c r="C105" s="77"/>
      <c r="D105" s="78"/>
      <c r="E105" s="318"/>
      <c r="F105" s="79"/>
      <c r="G105" s="38"/>
      <c r="I105" s="39"/>
    </row>
    <row r="106" spans="1:9" s="16" customFormat="1" x14ac:dyDescent="0.15">
      <c r="A106" s="80" t="s">
        <v>207</v>
      </c>
      <c r="B106" s="93" t="s">
        <v>417</v>
      </c>
      <c r="C106" s="89">
        <v>565.4</v>
      </c>
      <c r="D106" s="78" t="s">
        <v>0</v>
      </c>
      <c r="E106" s="318"/>
      <c r="F106" s="79">
        <f t="shared" si="8"/>
        <v>0</v>
      </c>
      <c r="G106" s="38"/>
      <c r="I106" s="39"/>
    </row>
    <row r="107" spans="1:9" s="16" customFormat="1" ht="12.75" customHeight="1" x14ac:dyDescent="0.15">
      <c r="A107" s="12"/>
      <c r="B107" s="86"/>
      <c r="C107" s="77"/>
      <c r="D107" s="78"/>
      <c r="E107" s="318"/>
      <c r="F107" s="79"/>
      <c r="G107" s="38"/>
      <c r="I107" s="39"/>
    </row>
    <row r="108" spans="1:9" s="16" customFormat="1" ht="12.75" customHeight="1" x14ac:dyDescent="0.15">
      <c r="A108" s="10">
        <v>10.5</v>
      </c>
      <c r="B108" s="102" t="s">
        <v>261</v>
      </c>
      <c r="C108" s="77"/>
      <c r="D108" s="78"/>
      <c r="E108" s="318"/>
      <c r="F108" s="79"/>
      <c r="G108" s="38"/>
      <c r="I108" s="39"/>
    </row>
    <row r="109" spans="1:9" s="48" customFormat="1" ht="12.75" customHeight="1" x14ac:dyDescent="0.15">
      <c r="A109" s="94" t="s">
        <v>333</v>
      </c>
      <c r="B109" s="103" t="s">
        <v>186</v>
      </c>
      <c r="C109" s="77">
        <v>4</v>
      </c>
      <c r="D109" s="78" t="s">
        <v>1</v>
      </c>
      <c r="E109" s="318"/>
      <c r="F109" s="79">
        <f t="shared" si="8"/>
        <v>0</v>
      </c>
      <c r="G109" s="38"/>
      <c r="I109" s="49"/>
    </row>
    <row r="110" spans="1:9" s="48" customFormat="1" ht="12.75" customHeight="1" x14ac:dyDescent="0.15">
      <c r="A110" s="94" t="s">
        <v>334</v>
      </c>
      <c r="B110" s="103" t="s">
        <v>187</v>
      </c>
      <c r="C110" s="77">
        <v>4</v>
      </c>
      <c r="D110" s="78" t="s">
        <v>1</v>
      </c>
      <c r="E110" s="318"/>
      <c r="F110" s="79">
        <f t="shared" si="8"/>
        <v>0</v>
      </c>
      <c r="G110" s="38"/>
      <c r="I110" s="49"/>
    </row>
    <row r="111" spans="1:9" s="48" customFormat="1" ht="12.75" customHeight="1" x14ac:dyDescent="0.15">
      <c r="A111" s="94" t="s">
        <v>335</v>
      </c>
      <c r="B111" s="103" t="s">
        <v>188</v>
      </c>
      <c r="C111" s="77">
        <v>2</v>
      </c>
      <c r="D111" s="78" t="s">
        <v>1</v>
      </c>
      <c r="E111" s="318"/>
      <c r="F111" s="79">
        <f t="shared" si="8"/>
        <v>0</v>
      </c>
      <c r="G111" s="38"/>
      <c r="I111" s="49"/>
    </row>
    <row r="112" spans="1:9" s="48" customFormat="1" ht="12.75" customHeight="1" x14ac:dyDescent="0.15">
      <c r="A112" s="94" t="s">
        <v>336</v>
      </c>
      <c r="B112" s="103" t="s">
        <v>189</v>
      </c>
      <c r="C112" s="77">
        <v>1</v>
      </c>
      <c r="D112" s="78" t="s">
        <v>1</v>
      </c>
      <c r="E112" s="318"/>
      <c r="F112" s="79">
        <f t="shared" si="8"/>
        <v>0</v>
      </c>
      <c r="G112" s="38"/>
      <c r="I112" s="49"/>
    </row>
    <row r="113" spans="1:9" s="48" customFormat="1" ht="12.75" customHeight="1" x14ac:dyDescent="0.15">
      <c r="A113" s="94" t="s">
        <v>337</v>
      </c>
      <c r="B113" s="103" t="s">
        <v>190</v>
      </c>
      <c r="C113" s="77">
        <v>4</v>
      </c>
      <c r="D113" s="78" t="s">
        <v>1</v>
      </c>
      <c r="E113" s="318"/>
      <c r="F113" s="79">
        <f t="shared" si="8"/>
        <v>0</v>
      </c>
      <c r="G113" s="38"/>
      <c r="I113" s="49"/>
    </row>
    <row r="114" spans="1:9" s="48" customFormat="1" ht="12.75" customHeight="1" x14ac:dyDescent="0.15">
      <c r="A114" s="94" t="s">
        <v>338</v>
      </c>
      <c r="B114" s="103" t="s">
        <v>191</v>
      </c>
      <c r="C114" s="77">
        <v>1</v>
      </c>
      <c r="D114" s="78" t="s">
        <v>1</v>
      </c>
      <c r="E114" s="318"/>
      <c r="F114" s="79">
        <f t="shared" si="8"/>
        <v>0</v>
      </c>
      <c r="G114" s="38"/>
      <c r="I114" s="49"/>
    </row>
    <row r="115" spans="1:9" s="48" customFormat="1" ht="12.75" customHeight="1" x14ac:dyDescent="0.15">
      <c r="A115" s="94" t="s">
        <v>339</v>
      </c>
      <c r="B115" s="103" t="s">
        <v>192</v>
      </c>
      <c r="C115" s="77">
        <v>2</v>
      </c>
      <c r="D115" s="78" t="s">
        <v>1</v>
      </c>
      <c r="E115" s="318"/>
      <c r="F115" s="79">
        <f t="shared" si="8"/>
        <v>0</v>
      </c>
      <c r="G115" s="38"/>
      <c r="I115" s="49"/>
    </row>
    <row r="116" spans="1:9" s="48" customFormat="1" ht="12.75" customHeight="1" x14ac:dyDescent="0.15">
      <c r="A116" s="94" t="s">
        <v>340</v>
      </c>
      <c r="B116" s="103" t="s">
        <v>193</v>
      </c>
      <c r="C116" s="77">
        <v>1</v>
      </c>
      <c r="D116" s="78" t="s">
        <v>1</v>
      </c>
      <c r="E116" s="318"/>
      <c r="F116" s="79">
        <f t="shared" si="8"/>
        <v>0</v>
      </c>
      <c r="G116" s="38"/>
      <c r="I116" s="49"/>
    </row>
    <row r="117" spans="1:9" s="48" customFormat="1" ht="12.75" customHeight="1" x14ac:dyDescent="0.15">
      <c r="A117" s="94" t="s">
        <v>341</v>
      </c>
      <c r="B117" s="103" t="s">
        <v>194</v>
      </c>
      <c r="C117" s="77">
        <v>1</v>
      </c>
      <c r="D117" s="78" t="s">
        <v>1</v>
      </c>
      <c r="E117" s="318"/>
      <c r="F117" s="79">
        <f t="shared" si="8"/>
        <v>0</v>
      </c>
      <c r="G117" s="38"/>
      <c r="I117" s="49"/>
    </row>
    <row r="118" spans="1:9" s="48" customFormat="1" ht="12.75" customHeight="1" x14ac:dyDescent="0.15">
      <c r="A118" s="94" t="s">
        <v>342</v>
      </c>
      <c r="B118" s="103" t="s">
        <v>195</v>
      </c>
      <c r="C118" s="77">
        <v>1</v>
      </c>
      <c r="D118" s="78" t="s">
        <v>1</v>
      </c>
      <c r="E118" s="318"/>
      <c r="F118" s="79">
        <f t="shared" si="8"/>
        <v>0</v>
      </c>
      <c r="G118" s="38"/>
      <c r="I118" s="49"/>
    </row>
    <row r="119" spans="1:9" s="48" customFormat="1" ht="12.75" customHeight="1" x14ac:dyDescent="0.15">
      <c r="A119" s="94" t="s">
        <v>343</v>
      </c>
      <c r="B119" s="103" t="s">
        <v>196</v>
      </c>
      <c r="C119" s="77">
        <v>1</v>
      </c>
      <c r="D119" s="78" t="s">
        <v>1</v>
      </c>
      <c r="E119" s="318"/>
      <c r="F119" s="79">
        <f t="shared" si="8"/>
        <v>0</v>
      </c>
      <c r="G119" s="38"/>
      <c r="I119" s="49"/>
    </row>
    <row r="120" spans="1:9" s="16" customFormat="1" ht="25.5" x14ac:dyDescent="0.15">
      <c r="A120" s="94" t="s">
        <v>344</v>
      </c>
      <c r="B120" s="101" t="s">
        <v>385</v>
      </c>
      <c r="C120" s="104">
        <v>294.5</v>
      </c>
      <c r="D120" s="105" t="s">
        <v>32</v>
      </c>
      <c r="E120" s="312"/>
      <c r="F120" s="79">
        <f t="shared" si="8"/>
        <v>0</v>
      </c>
      <c r="G120" s="38"/>
      <c r="I120" s="39"/>
    </row>
    <row r="121" spans="1:9" s="48" customFormat="1" ht="15.75" customHeight="1" x14ac:dyDescent="0.15">
      <c r="A121" s="94" t="s">
        <v>345</v>
      </c>
      <c r="B121" s="101" t="s">
        <v>353</v>
      </c>
      <c r="C121" s="35">
        <v>7.78</v>
      </c>
      <c r="D121" s="36" t="s">
        <v>32</v>
      </c>
      <c r="E121" s="312"/>
      <c r="F121" s="79">
        <f t="shared" si="8"/>
        <v>0</v>
      </c>
      <c r="G121" s="38"/>
      <c r="I121" s="49"/>
    </row>
    <row r="122" spans="1:9" s="48" customFormat="1" x14ac:dyDescent="0.15">
      <c r="A122" s="75"/>
      <c r="B122" s="51"/>
      <c r="C122" s="73"/>
      <c r="D122" s="66"/>
      <c r="E122" s="312"/>
      <c r="F122" s="79"/>
      <c r="G122" s="38"/>
      <c r="I122" s="49"/>
    </row>
    <row r="123" spans="1:9" s="16" customFormat="1" ht="12.75" customHeight="1" x14ac:dyDescent="0.15">
      <c r="A123" s="106">
        <v>11</v>
      </c>
      <c r="B123" s="46" t="s">
        <v>422</v>
      </c>
      <c r="C123" s="47"/>
      <c r="D123" s="53"/>
      <c r="E123" s="1"/>
      <c r="F123" s="37"/>
      <c r="G123" s="38"/>
      <c r="I123" s="39"/>
    </row>
    <row r="124" spans="1:9" s="16" customFormat="1" ht="12.75" customHeight="1" x14ac:dyDescent="0.15">
      <c r="A124" s="107">
        <v>11.1</v>
      </c>
      <c r="B124" s="108" t="s">
        <v>354</v>
      </c>
      <c r="C124" s="109">
        <v>2</v>
      </c>
      <c r="D124" s="110" t="s">
        <v>322</v>
      </c>
      <c r="E124" s="319"/>
      <c r="F124" s="111">
        <f t="shared" ref="F124" si="9">ROUND((C124*E124),2)</f>
        <v>0</v>
      </c>
      <c r="G124" s="38"/>
      <c r="H124" s="39"/>
    </row>
    <row r="125" spans="1:9" s="16" customFormat="1" ht="6.75" customHeight="1" x14ac:dyDescent="0.15">
      <c r="A125" s="106"/>
      <c r="B125" s="46"/>
      <c r="C125" s="47"/>
      <c r="D125" s="53"/>
      <c r="E125" s="1"/>
      <c r="F125" s="37"/>
      <c r="G125" s="38"/>
      <c r="I125" s="39"/>
    </row>
    <row r="126" spans="1:9" s="16" customFormat="1" ht="12.75" customHeight="1" x14ac:dyDescent="0.15">
      <c r="A126" s="112">
        <v>11.2</v>
      </c>
      <c r="B126" s="46" t="s">
        <v>272</v>
      </c>
      <c r="C126" s="47"/>
      <c r="D126" s="53"/>
      <c r="E126" s="1"/>
      <c r="F126" s="37"/>
      <c r="G126" s="38"/>
      <c r="I126" s="39"/>
    </row>
    <row r="127" spans="1:9" s="16" customFormat="1" ht="12.75" customHeight="1" x14ac:dyDescent="0.15">
      <c r="A127" s="52" t="s">
        <v>268</v>
      </c>
      <c r="B127" s="51" t="s">
        <v>257</v>
      </c>
      <c r="C127" s="47">
        <v>183.33</v>
      </c>
      <c r="D127" s="53" t="s">
        <v>110</v>
      </c>
      <c r="E127" s="1"/>
      <c r="F127" s="37">
        <f>+ROUND(C127*E127,2)</f>
        <v>0</v>
      </c>
      <c r="G127" s="38"/>
      <c r="I127" s="39"/>
    </row>
    <row r="128" spans="1:9" s="48" customFormat="1" ht="28.5" customHeight="1" x14ac:dyDescent="0.15">
      <c r="A128" s="54" t="s">
        <v>269</v>
      </c>
      <c r="B128" s="113" t="s">
        <v>320</v>
      </c>
      <c r="C128" s="62">
        <v>367.44</v>
      </c>
      <c r="D128" s="53" t="s">
        <v>109</v>
      </c>
      <c r="E128" s="312"/>
      <c r="F128" s="37">
        <f>ROUND(C128*E128,2)</f>
        <v>0</v>
      </c>
      <c r="G128" s="38"/>
      <c r="I128" s="49"/>
    </row>
    <row r="129" spans="1:9" s="48" customFormat="1" ht="16.5" customHeight="1" x14ac:dyDescent="0.15">
      <c r="A129" s="54" t="s">
        <v>270</v>
      </c>
      <c r="B129" s="67" t="s">
        <v>381</v>
      </c>
      <c r="C129" s="62">
        <v>306.2</v>
      </c>
      <c r="D129" s="114" t="s">
        <v>15</v>
      </c>
      <c r="E129" s="312"/>
      <c r="F129" s="37">
        <f>ROUND(C129*E129,2)</f>
        <v>0</v>
      </c>
      <c r="G129" s="38"/>
      <c r="I129" s="49"/>
    </row>
    <row r="130" spans="1:9" s="16" customFormat="1" ht="12.75" customHeight="1" x14ac:dyDescent="0.15">
      <c r="A130" s="54" t="s">
        <v>347</v>
      </c>
      <c r="B130" s="51" t="s">
        <v>94</v>
      </c>
      <c r="C130" s="47">
        <v>238.33</v>
      </c>
      <c r="D130" s="53" t="s">
        <v>109</v>
      </c>
      <c r="E130" s="1"/>
      <c r="F130" s="37">
        <f>+ROUND(C130*E130,2)</f>
        <v>0</v>
      </c>
      <c r="G130" s="38"/>
      <c r="I130" s="39"/>
    </row>
    <row r="131" spans="1:9" s="16" customFormat="1" ht="12.75" customHeight="1" x14ac:dyDescent="0.15">
      <c r="A131" s="52"/>
      <c r="B131" s="51"/>
      <c r="C131" s="47"/>
      <c r="D131" s="53"/>
      <c r="E131" s="1"/>
      <c r="F131" s="37"/>
      <c r="G131" s="38"/>
      <c r="I131" s="39"/>
    </row>
    <row r="132" spans="1:9" s="16" customFormat="1" ht="12.75" customHeight="1" x14ac:dyDescent="0.15">
      <c r="A132" s="112">
        <v>11.3</v>
      </c>
      <c r="B132" s="46" t="s">
        <v>309</v>
      </c>
      <c r="C132" s="47"/>
      <c r="D132" s="53"/>
      <c r="E132" s="1"/>
      <c r="F132" s="37"/>
      <c r="G132" s="38"/>
      <c r="I132" s="39"/>
    </row>
    <row r="133" spans="1:9" s="16" customFormat="1" ht="12.75" customHeight="1" x14ac:dyDescent="0.15">
      <c r="A133" s="54" t="s">
        <v>271</v>
      </c>
      <c r="B133" s="51" t="s">
        <v>386</v>
      </c>
      <c r="C133" s="47">
        <v>368.06</v>
      </c>
      <c r="D133" s="53" t="s">
        <v>93</v>
      </c>
      <c r="E133" s="312"/>
      <c r="F133" s="37">
        <f>+ROUND(C133*E133,2)</f>
        <v>0</v>
      </c>
      <c r="G133" s="38"/>
      <c r="I133" s="39"/>
    </row>
    <row r="134" spans="1:9" s="16" customFormat="1" ht="12.75" customHeight="1" x14ac:dyDescent="0.15">
      <c r="A134" s="54" t="s">
        <v>348</v>
      </c>
      <c r="B134" s="51" t="s">
        <v>321</v>
      </c>
      <c r="C134" s="47">
        <v>459.3</v>
      </c>
      <c r="D134" s="53" t="s">
        <v>34</v>
      </c>
      <c r="E134" s="312"/>
      <c r="F134" s="37">
        <f>+ROUND(C134*E134,2)</f>
        <v>0</v>
      </c>
      <c r="G134" s="38"/>
      <c r="I134" s="39"/>
    </row>
    <row r="135" spans="1:9" s="48" customFormat="1" x14ac:dyDescent="0.15">
      <c r="A135" s="115"/>
      <c r="B135" s="116" t="s">
        <v>200</v>
      </c>
      <c r="C135" s="117"/>
      <c r="D135" s="118"/>
      <c r="E135" s="320"/>
      <c r="F135" s="119">
        <f>SUM(F12:F134)</f>
        <v>0</v>
      </c>
      <c r="G135" s="38"/>
      <c r="I135" s="49"/>
    </row>
    <row r="136" spans="1:9" s="48" customFormat="1" ht="12.75" customHeight="1" x14ac:dyDescent="0.15">
      <c r="A136" s="29"/>
      <c r="B136" s="30"/>
      <c r="C136" s="30"/>
      <c r="D136" s="30"/>
      <c r="E136" s="321"/>
      <c r="F136" s="31"/>
      <c r="G136" s="38"/>
      <c r="I136" s="49"/>
    </row>
    <row r="137" spans="1:9" s="48" customFormat="1" x14ac:dyDescent="0.15">
      <c r="A137" s="29" t="s">
        <v>69</v>
      </c>
      <c r="B137" s="120" t="s">
        <v>355</v>
      </c>
      <c r="C137" s="30"/>
      <c r="D137" s="30"/>
      <c r="E137" s="321"/>
      <c r="F137" s="31"/>
      <c r="G137" s="38"/>
      <c r="I137" s="49"/>
    </row>
    <row r="138" spans="1:9" s="48" customFormat="1" ht="12.75" customHeight="1" x14ac:dyDescent="0.15">
      <c r="A138" s="29"/>
      <c r="B138" s="30"/>
      <c r="C138" s="30"/>
      <c r="D138" s="30"/>
      <c r="E138" s="321"/>
      <c r="F138" s="31"/>
      <c r="G138" s="38"/>
      <c r="I138" s="49"/>
    </row>
    <row r="139" spans="1:9" s="48" customFormat="1" ht="12.75" customHeight="1" x14ac:dyDescent="0.15">
      <c r="A139" s="121" t="s">
        <v>4</v>
      </c>
      <c r="B139" s="44" t="s">
        <v>55</v>
      </c>
      <c r="C139" s="36"/>
      <c r="D139" s="36"/>
      <c r="E139" s="322"/>
      <c r="F139" s="122"/>
      <c r="G139" s="38"/>
      <c r="I139" s="49"/>
    </row>
    <row r="140" spans="1:9" s="48" customFormat="1" ht="12.75" customHeight="1" x14ac:dyDescent="0.15">
      <c r="A140" s="123">
        <v>1</v>
      </c>
      <c r="B140" s="55" t="s">
        <v>72</v>
      </c>
      <c r="C140" s="5"/>
      <c r="D140" s="114"/>
      <c r="E140" s="323"/>
      <c r="F140" s="125"/>
      <c r="G140" s="38"/>
      <c r="I140" s="49"/>
    </row>
    <row r="141" spans="1:9" s="48" customFormat="1" ht="12.75" customHeight="1" x14ac:dyDescent="0.15">
      <c r="A141" s="126">
        <v>1.1000000000000001</v>
      </c>
      <c r="B141" s="127" t="s">
        <v>49</v>
      </c>
      <c r="C141" s="62">
        <v>2</v>
      </c>
      <c r="D141" s="36" t="s">
        <v>92</v>
      </c>
      <c r="E141" s="312"/>
      <c r="F141" s="37">
        <f>ROUND(C141*E141,2)</f>
        <v>0</v>
      </c>
      <c r="G141" s="38"/>
      <c r="I141" s="49"/>
    </row>
    <row r="142" spans="1:9" s="48" customFormat="1" ht="12.75" customHeight="1" x14ac:dyDescent="0.15">
      <c r="A142" s="128"/>
      <c r="B142" s="127"/>
      <c r="C142" s="62"/>
      <c r="D142" s="114"/>
      <c r="E142" s="324"/>
      <c r="F142" s="125"/>
      <c r="G142" s="38"/>
      <c r="I142" s="49"/>
    </row>
    <row r="143" spans="1:9" s="48" customFormat="1" ht="12.75" customHeight="1" x14ac:dyDescent="0.15">
      <c r="A143" s="130">
        <v>2</v>
      </c>
      <c r="B143" s="131" t="s">
        <v>356</v>
      </c>
      <c r="C143" s="62"/>
      <c r="D143" s="114"/>
      <c r="E143" s="324"/>
      <c r="F143" s="125"/>
      <c r="G143" s="38"/>
      <c r="I143" s="49"/>
    </row>
    <row r="144" spans="1:9" s="48" customFormat="1" ht="12.75" customHeight="1" x14ac:dyDescent="0.15">
      <c r="A144" s="126">
        <f>+A143+0.1</f>
        <v>2.1</v>
      </c>
      <c r="B144" s="41" t="s">
        <v>118</v>
      </c>
      <c r="C144" s="62">
        <v>2656.65</v>
      </c>
      <c r="D144" s="114" t="s">
        <v>14</v>
      </c>
      <c r="E144" s="312"/>
      <c r="F144" s="37">
        <f>ROUND(C144*E144,2)</f>
        <v>0</v>
      </c>
      <c r="G144" s="38"/>
      <c r="I144" s="49"/>
    </row>
    <row r="145" spans="1:9" s="48" customFormat="1" ht="28.5" customHeight="1" x14ac:dyDescent="0.15">
      <c r="A145" s="126">
        <f t="shared" ref="A145:A146" si="10">+A144+0.1</f>
        <v>2.2000000000000002</v>
      </c>
      <c r="B145" s="67" t="s">
        <v>382</v>
      </c>
      <c r="C145" s="62">
        <v>1548.26</v>
      </c>
      <c r="D145" s="114" t="s">
        <v>15</v>
      </c>
      <c r="E145" s="312"/>
      <c r="F145" s="37">
        <f>ROUND(C145*E145,2)</f>
        <v>0</v>
      </c>
      <c r="G145" s="38"/>
      <c r="I145" s="49"/>
    </row>
    <row r="146" spans="1:9" s="48" customFormat="1" ht="25.5" x14ac:dyDescent="0.15">
      <c r="A146" s="126">
        <f t="shared" si="10"/>
        <v>2.2999999999999998</v>
      </c>
      <c r="B146" s="113" t="s">
        <v>50</v>
      </c>
      <c r="C146" s="62">
        <v>1440.91</v>
      </c>
      <c r="D146" s="114" t="s">
        <v>16</v>
      </c>
      <c r="E146" s="312"/>
      <c r="F146" s="37">
        <f>ROUND(C146*E146,2)</f>
        <v>0</v>
      </c>
      <c r="G146" s="38"/>
      <c r="I146" s="49"/>
    </row>
    <row r="147" spans="1:9" s="48" customFormat="1" ht="12.75" customHeight="1" x14ac:dyDescent="0.15">
      <c r="A147" s="126"/>
      <c r="B147" s="127"/>
      <c r="C147" s="62"/>
      <c r="D147" s="114"/>
      <c r="E147" s="324"/>
      <c r="F147" s="125"/>
      <c r="G147" s="38"/>
      <c r="I147" s="49"/>
    </row>
    <row r="148" spans="1:9" s="48" customFormat="1" ht="12.75" customHeight="1" x14ac:dyDescent="0.15">
      <c r="A148" s="123">
        <v>3</v>
      </c>
      <c r="B148" s="55" t="s">
        <v>82</v>
      </c>
      <c r="C148" s="62"/>
      <c r="D148" s="114"/>
      <c r="E148" s="324"/>
      <c r="F148" s="125"/>
      <c r="G148" s="38"/>
      <c r="I148" s="49"/>
    </row>
    <row r="149" spans="1:9" s="48" customFormat="1" ht="12.75" customHeight="1" x14ac:dyDescent="0.15">
      <c r="A149" s="126">
        <f>+A148+0.1</f>
        <v>3.1</v>
      </c>
      <c r="B149" s="127" t="s">
        <v>113</v>
      </c>
      <c r="C149" s="62">
        <v>84.42</v>
      </c>
      <c r="D149" s="114" t="s">
        <v>32</v>
      </c>
      <c r="E149" s="312"/>
      <c r="F149" s="37">
        <f t="shared" ref="F149:F154" si="11">ROUND(C149*E149,2)</f>
        <v>0</v>
      </c>
      <c r="G149" s="38"/>
      <c r="I149" s="49"/>
    </row>
    <row r="150" spans="1:9" s="48" customFormat="1" ht="12.75" customHeight="1" x14ac:dyDescent="0.15">
      <c r="A150" s="126">
        <f t="shared" ref="A150:A155" si="12">+A149+0.1</f>
        <v>3.2</v>
      </c>
      <c r="B150" s="127" t="s">
        <v>425</v>
      </c>
      <c r="C150" s="62">
        <v>226.01</v>
      </c>
      <c r="D150" s="114" t="s">
        <v>32</v>
      </c>
      <c r="E150" s="312"/>
      <c r="F150" s="37">
        <f t="shared" si="11"/>
        <v>0</v>
      </c>
      <c r="G150" s="38"/>
      <c r="I150" s="49"/>
    </row>
    <row r="151" spans="1:9" s="48" customFormat="1" ht="12.75" customHeight="1" x14ac:dyDescent="0.15">
      <c r="A151" s="126">
        <f t="shared" si="12"/>
        <v>3.3</v>
      </c>
      <c r="B151" s="127" t="s">
        <v>112</v>
      </c>
      <c r="C151" s="62">
        <v>1.68</v>
      </c>
      <c r="D151" s="114" t="s">
        <v>32</v>
      </c>
      <c r="E151" s="312"/>
      <c r="F151" s="37">
        <f t="shared" si="11"/>
        <v>0</v>
      </c>
      <c r="G151" s="38"/>
      <c r="I151" s="49"/>
    </row>
    <row r="152" spans="1:9" s="48" customFormat="1" x14ac:dyDescent="0.15">
      <c r="A152" s="126">
        <f t="shared" si="12"/>
        <v>3.4</v>
      </c>
      <c r="B152" s="69" t="s">
        <v>99</v>
      </c>
      <c r="C152" s="62">
        <v>1.58</v>
      </c>
      <c r="D152" s="114" t="s">
        <v>32</v>
      </c>
      <c r="E152" s="312"/>
      <c r="F152" s="37">
        <f t="shared" si="11"/>
        <v>0</v>
      </c>
      <c r="G152" s="38"/>
      <c r="I152" s="49"/>
    </row>
    <row r="153" spans="1:9" s="48" customFormat="1" x14ac:dyDescent="0.15">
      <c r="A153" s="126">
        <f t="shared" si="12"/>
        <v>3.5</v>
      </c>
      <c r="B153" s="69" t="s">
        <v>100</v>
      </c>
      <c r="C153" s="62">
        <v>4.75</v>
      </c>
      <c r="D153" s="114" t="s">
        <v>32</v>
      </c>
      <c r="E153" s="312"/>
      <c r="F153" s="37">
        <f t="shared" si="11"/>
        <v>0</v>
      </c>
      <c r="G153" s="38"/>
      <c r="I153" s="49"/>
    </row>
    <row r="154" spans="1:9" s="48" customFormat="1" ht="12.75" customHeight="1" x14ac:dyDescent="0.15">
      <c r="A154" s="126">
        <f t="shared" si="12"/>
        <v>3.6</v>
      </c>
      <c r="B154" s="127" t="s">
        <v>357</v>
      </c>
      <c r="C154" s="62">
        <v>25.81</v>
      </c>
      <c r="D154" s="114" t="s">
        <v>32</v>
      </c>
      <c r="E154" s="312"/>
      <c r="F154" s="37">
        <f t="shared" si="11"/>
        <v>0</v>
      </c>
      <c r="G154" s="38"/>
      <c r="I154" s="49"/>
    </row>
    <row r="155" spans="1:9" s="48" customFormat="1" ht="12.75" customHeight="1" x14ac:dyDescent="0.15">
      <c r="A155" s="126">
        <f t="shared" si="12"/>
        <v>3.7</v>
      </c>
      <c r="B155" s="127" t="s">
        <v>418</v>
      </c>
      <c r="C155" s="62">
        <v>10.55</v>
      </c>
      <c r="D155" s="114" t="s">
        <v>32</v>
      </c>
      <c r="E155" s="312"/>
      <c r="F155" s="37">
        <f>ROUND(C155*E155,2)</f>
        <v>0</v>
      </c>
      <c r="G155" s="38"/>
      <c r="I155" s="49"/>
    </row>
    <row r="156" spans="1:9" s="48" customFormat="1" ht="12.75" customHeight="1" x14ac:dyDescent="0.15">
      <c r="A156" s="128"/>
      <c r="B156" s="127"/>
      <c r="C156" s="62"/>
      <c r="D156" s="114"/>
      <c r="E156" s="324"/>
      <c r="F156" s="125"/>
      <c r="G156" s="38"/>
      <c r="I156" s="49"/>
    </row>
    <row r="157" spans="1:9" s="48" customFormat="1" ht="25.5" x14ac:dyDescent="0.15">
      <c r="A157" s="128">
        <v>4</v>
      </c>
      <c r="B157" s="67" t="s">
        <v>358</v>
      </c>
      <c r="C157" s="62">
        <v>221.4</v>
      </c>
      <c r="D157" s="114" t="s">
        <v>0</v>
      </c>
      <c r="E157" s="312"/>
      <c r="F157" s="37">
        <f t="shared" ref="F157" si="13">ROUND(C157*E157,2)</f>
        <v>0</v>
      </c>
      <c r="G157" s="38"/>
      <c r="I157" s="49"/>
    </row>
    <row r="158" spans="1:9" s="48" customFormat="1" ht="12.75" customHeight="1" x14ac:dyDescent="0.15">
      <c r="A158" s="128"/>
      <c r="B158" s="127"/>
      <c r="C158" s="62"/>
      <c r="D158" s="114"/>
      <c r="E158" s="312"/>
      <c r="F158" s="122"/>
      <c r="G158" s="38"/>
      <c r="I158" s="49"/>
    </row>
    <row r="159" spans="1:9" s="48" customFormat="1" ht="12.75" customHeight="1" x14ac:dyDescent="0.15">
      <c r="A159" s="123">
        <v>5</v>
      </c>
      <c r="B159" s="55" t="s">
        <v>70</v>
      </c>
      <c r="C159" s="62"/>
      <c r="D159" s="114"/>
      <c r="E159" s="312"/>
      <c r="F159" s="122"/>
      <c r="G159" s="38"/>
      <c r="I159" s="49"/>
    </row>
    <row r="160" spans="1:9" s="48" customFormat="1" ht="12.75" customHeight="1" x14ac:dyDescent="0.15">
      <c r="A160" s="126">
        <v>5.0999999999999996</v>
      </c>
      <c r="B160" s="56" t="s">
        <v>287</v>
      </c>
      <c r="C160" s="62">
        <v>919.46</v>
      </c>
      <c r="D160" s="114" t="s">
        <v>34</v>
      </c>
      <c r="E160" s="312"/>
      <c r="F160" s="37">
        <f t="shared" ref="F160:F165" si="14">ROUND(C160*E160,2)</f>
        <v>0</v>
      </c>
      <c r="G160" s="38"/>
      <c r="I160" s="49"/>
    </row>
    <row r="161" spans="1:14" s="48" customFormat="1" x14ac:dyDescent="0.15">
      <c r="A161" s="126">
        <v>5.2</v>
      </c>
      <c r="B161" s="127" t="s">
        <v>11</v>
      </c>
      <c r="C161" s="62">
        <v>444.33</v>
      </c>
      <c r="D161" s="114" t="s">
        <v>34</v>
      </c>
      <c r="E161" s="312"/>
      <c r="F161" s="37">
        <f t="shared" si="14"/>
        <v>0</v>
      </c>
      <c r="G161" s="38"/>
      <c r="I161" s="49"/>
    </row>
    <row r="162" spans="1:14" s="48" customFormat="1" x14ac:dyDescent="0.15">
      <c r="A162" s="126">
        <v>5.3</v>
      </c>
      <c r="B162" s="127" t="s">
        <v>51</v>
      </c>
      <c r="C162" s="62">
        <v>66.67</v>
      </c>
      <c r="D162" s="114" t="s">
        <v>34</v>
      </c>
      <c r="E162" s="312"/>
      <c r="F162" s="37">
        <f t="shared" si="14"/>
        <v>0</v>
      </c>
      <c r="G162" s="38"/>
      <c r="I162" s="49"/>
    </row>
    <row r="163" spans="1:14" s="48" customFormat="1" x14ac:dyDescent="0.15">
      <c r="A163" s="126">
        <v>5.4</v>
      </c>
      <c r="B163" s="127" t="s">
        <v>10</v>
      </c>
      <c r="C163" s="62">
        <v>355.25</v>
      </c>
      <c r="D163" s="114" t="s">
        <v>34</v>
      </c>
      <c r="E163" s="312"/>
      <c r="F163" s="37">
        <f t="shared" si="14"/>
        <v>0</v>
      </c>
      <c r="G163" s="38"/>
      <c r="I163" s="49"/>
    </row>
    <row r="164" spans="1:14" s="48" customFormat="1" ht="12.75" customHeight="1" x14ac:dyDescent="0.15">
      <c r="A164" s="126">
        <v>5.6</v>
      </c>
      <c r="B164" s="127" t="s">
        <v>9</v>
      </c>
      <c r="C164" s="62">
        <v>190</v>
      </c>
      <c r="D164" s="114" t="s">
        <v>0</v>
      </c>
      <c r="E164" s="312"/>
      <c r="F164" s="37">
        <f t="shared" si="14"/>
        <v>0</v>
      </c>
      <c r="G164" s="38"/>
      <c r="I164" s="49"/>
    </row>
    <row r="165" spans="1:14" s="48" customFormat="1" x14ac:dyDescent="0.15">
      <c r="A165" s="126">
        <v>5.7</v>
      </c>
      <c r="B165" s="132" t="s">
        <v>60</v>
      </c>
      <c r="C165" s="62">
        <v>34.9</v>
      </c>
      <c r="D165" s="114" t="s">
        <v>0</v>
      </c>
      <c r="E165" s="312"/>
      <c r="F165" s="37">
        <f t="shared" si="14"/>
        <v>0</v>
      </c>
      <c r="G165" s="38"/>
      <c r="I165" s="49"/>
    </row>
    <row r="166" spans="1:14" s="48" customFormat="1" x14ac:dyDescent="0.15">
      <c r="A166" s="128"/>
      <c r="B166" s="132"/>
      <c r="C166" s="62"/>
      <c r="D166" s="114"/>
      <c r="E166" s="312"/>
      <c r="F166" s="37"/>
      <c r="G166" s="38"/>
      <c r="I166" s="49"/>
    </row>
    <row r="167" spans="1:14" s="48" customFormat="1" x14ac:dyDescent="0.15">
      <c r="A167" s="128">
        <v>6</v>
      </c>
      <c r="B167" s="69" t="s">
        <v>46</v>
      </c>
      <c r="C167" s="133">
        <v>1</v>
      </c>
      <c r="D167" s="134" t="s">
        <v>33</v>
      </c>
      <c r="E167" s="312"/>
      <c r="F167" s="37">
        <f t="shared" ref="F167" si="15">ROUND(C167*E167,2)</f>
        <v>0</v>
      </c>
      <c r="G167" s="38"/>
      <c r="I167" s="49"/>
    </row>
    <row r="168" spans="1:14" s="48" customFormat="1" x14ac:dyDescent="0.15">
      <c r="A168" s="128"/>
      <c r="B168" s="132"/>
      <c r="C168" s="62"/>
      <c r="D168" s="114"/>
      <c r="E168" s="324"/>
      <c r="F168" s="37"/>
      <c r="G168" s="38"/>
      <c r="I168" s="49"/>
    </row>
    <row r="169" spans="1:14" s="48" customFormat="1" x14ac:dyDescent="0.15">
      <c r="A169" s="123">
        <v>7</v>
      </c>
      <c r="B169" s="131" t="s">
        <v>83</v>
      </c>
      <c r="C169" s="129"/>
      <c r="D169" s="124"/>
      <c r="E169" s="324"/>
      <c r="F169" s="31"/>
      <c r="G169" s="38"/>
      <c r="I169" s="49"/>
      <c r="N169" s="49"/>
    </row>
    <row r="170" spans="1:14" s="48" customFormat="1" x14ac:dyDescent="0.15">
      <c r="A170" s="126">
        <v>7.1</v>
      </c>
      <c r="B170" s="135" t="s">
        <v>36</v>
      </c>
      <c r="C170" s="129">
        <v>344.25</v>
      </c>
      <c r="D170" s="124" t="s">
        <v>32</v>
      </c>
      <c r="E170" s="312"/>
      <c r="F170" s="37">
        <f>ROUND(C170*E170,2)</f>
        <v>0</v>
      </c>
      <c r="G170" s="38"/>
      <c r="I170" s="49"/>
    </row>
    <row r="171" spans="1:14" s="48" customFormat="1" x14ac:dyDescent="0.15">
      <c r="A171" s="126">
        <v>7.2</v>
      </c>
      <c r="B171" s="135" t="s">
        <v>37</v>
      </c>
      <c r="C171" s="129">
        <v>645.47</v>
      </c>
      <c r="D171" s="124" t="s">
        <v>8</v>
      </c>
      <c r="E171" s="312"/>
      <c r="F171" s="37">
        <f>ROUND(C171*E171,2)</f>
        <v>0</v>
      </c>
      <c r="G171" s="38"/>
      <c r="I171" s="49"/>
    </row>
    <row r="172" spans="1:14" s="48" customFormat="1" x14ac:dyDescent="0.15">
      <c r="A172" s="128"/>
      <c r="B172" s="127"/>
      <c r="C172" s="62"/>
      <c r="D172" s="114"/>
      <c r="E172" s="324"/>
      <c r="F172" s="125"/>
      <c r="G172" s="38"/>
      <c r="I172" s="49"/>
    </row>
    <row r="173" spans="1:14" s="48" customFormat="1" x14ac:dyDescent="0.15">
      <c r="A173" s="123">
        <v>8</v>
      </c>
      <c r="B173" s="55" t="s">
        <v>84</v>
      </c>
      <c r="C173" s="62"/>
      <c r="D173" s="114"/>
      <c r="E173" s="324"/>
      <c r="F173" s="125"/>
      <c r="G173" s="38"/>
      <c r="I173" s="49"/>
    </row>
    <row r="174" spans="1:14" s="48" customFormat="1" x14ac:dyDescent="0.15">
      <c r="A174" s="126">
        <v>8.1</v>
      </c>
      <c r="B174" s="127" t="s">
        <v>262</v>
      </c>
      <c r="C174" s="62">
        <v>1</v>
      </c>
      <c r="D174" s="114" t="s">
        <v>1</v>
      </c>
      <c r="E174" s="312"/>
      <c r="F174" s="37">
        <f>ROUND(C174*E174,2)</f>
        <v>0</v>
      </c>
      <c r="G174" s="38"/>
      <c r="I174" s="49"/>
      <c r="J174" s="49"/>
    </row>
    <row r="175" spans="1:14" s="48" customFormat="1" x14ac:dyDescent="0.15">
      <c r="A175" s="136"/>
      <c r="B175" s="127"/>
      <c r="C175" s="62"/>
      <c r="D175" s="114"/>
      <c r="E175" s="324"/>
      <c r="F175" s="125"/>
      <c r="G175" s="38"/>
      <c r="I175" s="49"/>
    </row>
    <row r="176" spans="1:14" s="48" customFormat="1" x14ac:dyDescent="0.15">
      <c r="A176" s="137" t="s">
        <v>3</v>
      </c>
      <c r="B176" s="138" t="s">
        <v>58</v>
      </c>
      <c r="C176" s="62"/>
      <c r="D176" s="134"/>
      <c r="E176" s="324"/>
      <c r="F176" s="125"/>
      <c r="G176" s="38"/>
      <c r="I176" s="49"/>
    </row>
    <row r="177" spans="1:19" s="16" customFormat="1" x14ac:dyDescent="0.15">
      <c r="A177" s="123">
        <v>1</v>
      </c>
      <c r="B177" s="55" t="s">
        <v>420</v>
      </c>
      <c r="C177" s="62"/>
      <c r="D177" s="134"/>
      <c r="E177" s="324"/>
      <c r="F177" s="125"/>
      <c r="G177" s="38"/>
      <c r="I177" s="39"/>
    </row>
    <row r="178" spans="1:19" s="16" customFormat="1" x14ac:dyDescent="0.15">
      <c r="A178" s="126">
        <f>+A177+0.1</f>
        <v>1.1000000000000001</v>
      </c>
      <c r="B178" s="139" t="s">
        <v>101</v>
      </c>
      <c r="C178" s="62">
        <v>2.2999999999999998</v>
      </c>
      <c r="D178" s="36" t="s">
        <v>32</v>
      </c>
      <c r="E178" s="324"/>
      <c r="F178" s="37">
        <f>ROUND(C178*E178,2)</f>
        <v>0</v>
      </c>
      <c r="G178" s="38"/>
      <c r="I178" s="39"/>
      <c r="K178" s="39"/>
    </row>
    <row r="179" spans="1:19" s="48" customFormat="1" x14ac:dyDescent="0.15">
      <c r="A179" s="126">
        <f t="shared" ref="A179:A186" si="16">+A178+0.1</f>
        <v>1.2</v>
      </c>
      <c r="B179" s="139" t="s">
        <v>102</v>
      </c>
      <c r="C179" s="62">
        <v>6.73</v>
      </c>
      <c r="D179" s="36" t="s">
        <v>32</v>
      </c>
      <c r="E179" s="312"/>
      <c r="F179" s="37">
        <f>ROUND(C179*E179,2)</f>
        <v>0</v>
      </c>
      <c r="G179" s="38"/>
      <c r="I179" s="49"/>
    </row>
    <row r="180" spans="1:19" s="48" customFormat="1" x14ac:dyDescent="0.15">
      <c r="A180" s="126">
        <f t="shared" si="16"/>
        <v>1.3</v>
      </c>
      <c r="B180" s="69" t="s">
        <v>103</v>
      </c>
      <c r="C180" s="62">
        <v>0.87</v>
      </c>
      <c r="D180" s="134" t="s">
        <v>32</v>
      </c>
      <c r="E180" s="312"/>
      <c r="F180" s="37">
        <f>ROUND(C180*E180,2)</f>
        <v>0</v>
      </c>
      <c r="G180" s="38"/>
      <c r="I180" s="49"/>
    </row>
    <row r="181" spans="1:19" s="48" customFormat="1" x14ac:dyDescent="0.15">
      <c r="A181" s="126">
        <f t="shared" si="16"/>
        <v>1.4</v>
      </c>
      <c r="B181" s="69" t="s">
        <v>104</v>
      </c>
      <c r="C181" s="62">
        <v>2.42</v>
      </c>
      <c r="D181" s="134" t="s">
        <v>32</v>
      </c>
      <c r="E181" s="312"/>
      <c r="F181" s="37">
        <f>ROUND(C181*E181,2)</f>
        <v>0</v>
      </c>
      <c r="G181" s="38"/>
      <c r="I181" s="49"/>
    </row>
    <row r="182" spans="1:19" s="48" customFormat="1" x14ac:dyDescent="0.15">
      <c r="A182" s="126">
        <f t="shared" si="16"/>
        <v>1.5</v>
      </c>
      <c r="B182" s="69" t="s">
        <v>105</v>
      </c>
      <c r="C182" s="62">
        <v>1.69</v>
      </c>
      <c r="D182" s="134" t="s">
        <v>32</v>
      </c>
      <c r="E182" s="312"/>
      <c r="F182" s="37">
        <f>ROUND(C182*E182,2)</f>
        <v>0</v>
      </c>
      <c r="G182" s="38"/>
      <c r="I182" s="49"/>
    </row>
    <row r="183" spans="1:19" s="48" customFormat="1" x14ac:dyDescent="0.15">
      <c r="A183" s="126">
        <f t="shared" si="16"/>
        <v>1.6</v>
      </c>
      <c r="B183" s="69" t="s">
        <v>106</v>
      </c>
      <c r="C183" s="62">
        <v>4.8499999999999996</v>
      </c>
      <c r="D183" s="134" t="s">
        <v>32</v>
      </c>
      <c r="E183" s="312"/>
      <c r="F183" s="37">
        <f t="shared" ref="F183:F185" si="17">ROUND(C183*E183,2)</f>
        <v>0</v>
      </c>
      <c r="G183" s="38"/>
      <c r="I183" s="49"/>
    </row>
    <row r="184" spans="1:19" s="48" customFormat="1" x14ac:dyDescent="0.15">
      <c r="A184" s="126">
        <f t="shared" si="16"/>
        <v>1.7</v>
      </c>
      <c r="B184" s="69" t="s">
        <v>107</v>
      </c>
      <c r="C184" s="62">
        <v>0.9</v>
      </c>
      <c r="D184" s="134" t="s">
        <v>32</v>
      </c>
      <c r="E184" s="312"/>
      <c r="F184" s="37">
        <f t="shared" si="17"/>
        <v>0</v>
      </c>
      <c r="G184" s="38"/>
      <c r="I184" s="49"/>
    </row>
    <row r="185" spans="1:19" s="48" customFormat="1" x14ac:dyDescent="0.15">
      <c r="A185" s="126">
        <f t="shared" si="16"/>
        <v>1.8</v>
      </c>
      <c r="B185" s="69" t="s">
        <v>283</v>
      </c>
      <c r="C185" s="62">
        <v>0.39</v>
      </c>
      <c r="D185" s="134" t="s">
        <v>32</v>
      </c>
      <c r="E185" s="312"/>
      <c r="F185" s="37">
        <f t="shared" si="17"/>
        <v>0</v>
      </c>
      <c r="G185" s="38"/>
      <c r="I185" s="49"/>
    </row>
    <row r="186" spans="1:19" s="48" customFormat="1" x14ac:dyDescent="0.15">
      <c r="A186" s="126">
        <f t="shared" si="16"/>
        <v>1.9</v>
      </c>
      <c r="B186" s="69" t="s">
        <v>108</v>
      </c>
      <c r="C186" s="62">
        <v>16.68</v>
      </c>
      <c r="D186" s="134" t="s">
        <v>32</v>
      </c>
      <c r="E186" s="312"/>
      <c r="F186" s="37">
        <f>ROUND(C186*E186,2)</f>
        <v>0</v>
      </c>
      <c r="G186" s="38"/>
      <c r="I186" s="49"/>
    </row>
    <row r="187" spans="1:19" s="48" customFormat="1" x14ac:dyDescent="0.15">
      <c r="A187" s="140">
        <v>1.1000000000000001</v>
      </c>
      <c r="B187" s="69" t="s">
        <v>406</v>
      </c>
      <c r="C187" s="62">
        <v>1.95</v>
      </c>
      <c r="D187" s="134" t="s">
        <v>32</v>
      </c>
      <c r="E187" s="312"/>
      <c r="F187" s="37">
        <f>ROUND(C187*E187,2)</f>
        <v>0</v>
      </c>
      <c r="G187" s="38"/>
      <c r="I187" s="49"/>
    </row>
    <row r="188" spans="1:19" s="48" customFormat="1" x14ac:dyDescent="0.15">
      <c r="A188" s="141"/>
      <c r="B188" s="41"/>
      <c r="C188" s="41"/>
      <c r="D188" s="41"/>
      <c r="E188" s="325"/>
      <c r="F188" s="142"/>
      <c r="G188" s="38"/>
      <c r="I188" s="49"/>
    </row>
    <row r="189" spans="1:19" s="145" customFormat="1" ht="12.75" customHeight="1" x14ac:dyDescent="0.15">
      <c r="A189" s="123">
        <v>2</v>
      </c>
      <c r="B189" s="138" t="s">
        <v>73</v>
      </c>
      <c r="C189" s="62"/>
      <c r="D189" s="134"/>
      <c r="E189" s="324"/>
      <c r="F189" s="125"/>
      <c r="G189" s="38"/>
      <c r="H189" s="143"/>
      <c r="I189" s="38"/>
      <c r="J189" s="144"/>
    </row>
    <row r="190" spans="1:19" s="149" customFormat="1" x14ac:dyDescent="0.15">
      <c r="A190" s="126">
        <v>2.1</v>
      </c>
      <c r="B190" s="69" t="s">
        <v>90</v>
      </c>
      <c r="C190" s="62">
        <v>99.42</v>
      </c>
      <c r="D190" s="134" t="s">
        <v>34</v>
      </c>
      <c r="E190" s="312"/>
      <c r="F190" s="37">
        <f>ROUND(C190*E190,2)</f>
        <v>0</v>
      </c>
      <c r="G190" s="38"/>
      <c r="H190" s="146"/>
      <c r="I190" s="38"/>
      <c r="J190" s="147"/>
      <c r="K190" s="148"/>
      <c r="L190" s="148"/>
      <c r="M190" s="148"/>
      <c r="N190" s="148"/>
      <c r="O190" s="148"/>
      <c r="P190" s="148"/>
      <c r="Q190" s="148"/>
      <c r="R190" s="148"/>
      <c r="S190" s="148"/>
    </row>
    <row r="191" spans="1:19" s="149" customFormat="1" ht="12.6" customHeight="1" x14ac:dyDescent="0.15">
      <c r="A191" s="136"/>
      <c r="B191" s="69"/>
      <c r="C191" s="62"/>
      <c r="D191" s="134"/>
      <c r="E191" s="324"/>
      <c r="F191" s="125"/>
      <c r="G191" s="38"/>
      <c r="H191" s="146"/>
      <c r="I191" s="38"/>
      <c r="J191" s="147"/>
      <c r="K191" s="148"/>
      <c r="L191" s="148"/>
      <c r="M191" s="148"/>
      <c r="N191" s="148"/>
      <c r="O191" s="148"/>
      <c r="P191" s="148"/>
      <c r="Q191" s="148"/>
      <c r="R191" s="148"/>
      <c r="S191" s="148"/>
    </row>
    <row r="192" spans="1:19" s="154" customFormat="1" ht="11.25" customHeight="1" x14ac:dyDescent="0.15">
      <c r="A192" s="123">
        <v>3</v>
      </c>
      <c r="B192" s="138" t="s">
        <v>70</v>
      </c>
      <c r="C192" s="62"/>
      <c r="D192" s="134"/>
      <c r="E192" s="324"/>
      <c r="F192" s="125"/>
      <c r="G192" s="38"/>
      <c r="H192" s="150"/>
      <c r="I192" s="151"/>
      <c r="J192" s="152"/>
      <c r="K192" s="153"/>
      <c r="L192" s="153"/>
      <c r="M192" s="153"/>
      <c r="N192" s="153"/>
      <c r="O192" s="153"/>
      <c r="P192" s="153"/>
      <c r="Q192" s="153"/>
      <c r="R192" s="153"/>
      <c r="S192" s="153"/>
    </row>
    <row r="193" spans="1:19" s="154" customFormat="1" ht="25.5" x14ac:dyDescent="0.15">
      <c r="A193" s="94">
        <f>+A192+0.1</f>
        <v>3.1</v>
      </c>
      <c r="B193" s="69" t="s">
        <v>319</v>
      </c>
      <c r="C193" s="62">
        <v>422.79</v>
      </c>
      <c r="D193" s="134" t="s">
        <v>34</v>
      </c>
      <c r="E193" s="312"/>
      <c r="F193" s="37">
        <f t="shared" ref="F193:F201" si="18">ROUND(C193*E193,2)</f>
        <v>0</v>
      </c>
      <c r="G193" s="38"/>
      <c r="H193" s="150"/>
      <c r="I193" s="151"/>
      <c r="J193" s="152"/>
      <c r="K193" s="153"/>
      <c r="L193" s="153"/>
      <c r="M193" s="153"/>
      <c r="N193" s="153"/>
      <c r="O193" s="153"/>
      <c r="P193" s="153"/>
      <c r="Q193" s="153"/>
      <c r="R193" s="153"/>
      <c r="S193" s="153"/>
    </row>
    <row r="194" spans="1:19" s="154" customFormat="1" ht="11.25" customHeight="1" x14ac:dyDescent="0.15">
      <c r="A194" s="94">
        <f t="shared" ref="A194:A201" si="19">+A193+0.1</f>
        <v>3.2</v>
      </c>
      <c r="B194" s="69" t="s">
        <v>44</v>
      </c>
      <c r="C194" s="62">
        <v>157.72</v>
      </c>
      <c r="D194" s="134" t="s">
        <v>34</v>
      </c>
      <c r="E194" s="312"/>
      <c r="F194" s="37">
        <f t="shared" si="18"/>
        <v>0</v>
      </c>
      <c r="G194" s="38"/>
      <c r="H194" s="150"/>
      <c r="I194" s="151"/>
      <c r="J194" s="152"/>
      <c r="K194" s="153"/>
      <c r="L194" s="153"/>
      <c r="M194" s="153"/>
      <c r="N194" s="153"/>
      <c r="O194" s="153"/>
      <c r="P194" s="153"/>
      <c r="Q194" s="153"/>
      <c r="R194" s="153"/>
      <c r="S194" s="153"/>
    </row>
    <row r="195" spans="1:19" s="154" customFormat="1" ht="11.25" customHeight="1" x14ac:dyDescent="0.15">
      <c r="A195" s="94">
        <f t="shared" si="19"/>
        <v>3.3</v>
      </c>
      <c r="B195" s="69" t="s">
        <v>10</v>
      </c>
      <c r="C195" s="62">
        <v>117.7</v>
      </c>
      <c r="D195" s="134" t="s">
        <v>34</v>
      </c>
      <c r="E195" s="312"/>
      <c r="F195" s="37">
        <f t="shared" si="18"/>
        <v>0</v>
      </c>
      <c r="G195" s="38"/>
      <c r="H195" s="150"/>
      <c r="I195" s="151"/>
      <c r="J195" s="152"/>
      <c r="K195" s="153"/>
      <c r="L195" s="153"/>
      <c r="M195" s="153"/>
      <c r="N195" s="153"/>
      <c r="O195" s="153"/>
      <c r="P195" s="153"/>
      <c r="Q195" s="153"/>
      <c r="R195" s="153"/>
      <c r="S195" s="153"/>
    </row>
    <row r="196" spans="1:19" s="154" customFormat="1" x14ac:dyDescent="0.15">
      <c r="A196" s="126">
        <f t="shared" si="19"/>
        <v>3.4</v>
      </c>
      <c r="B196" s="69" t="s">
        <v>61</v>
      </c>
      <c r="C196" s="62">
        <v>113.92</v>
      </c>
      <c r="D196" s="134" t="s">
        <v>34</v>
      </c>
      <c r="E196" s="312"/>
      <c r="F196" s="37">
        <f t="shared" si="18"/>
        <v>0</v>
      </c>
      <c r="G196" s="38"/>
      <c r="H196" s="150"/>
      <c r="I196" s="151"/>
      <c r="J196" s="152"/>
      <c r="K196" s="153"/>
      <c r="L196" s="153"/>
      <c r="M196" s="153"/>
      <c r="N196" s="153"/>
      <c r="O196" s="153"/>
      <c r="P196" s="153"/>
      <c r="Q196" s="153"/>
      <c r="R196" s="153"/>
      <c r="S196" s="153"/>
    </row>
    <row r="197" spans="1:19" s="154" customFormat="1" ht="13.15" customHeight="1" x14ac:dyDescent="0.15">
      <c r="A197" s="126">
        <f t="shared" si="19"/>
        <v>3.5</v>
      </c>
      <c r="B197" s="69" t="s">
        <v>12</v>
      </c>
      <c r="C197" s="62">
        <v>138.97999999999999</v>
      </c>
      <c r="D197" s="134" t="s">
        <v>34</v>
      </c>
      <c r="E197" s="312"/>
      <c r="F197" s="37">
        <f t="shared" si="18"/>
        <v>0</v>
      </c>
      <c r="G197" s="38"/>
      <c r="H197" s="150"/>
      <c r="I197" s="151"/>
      <c r="J197" s="152"/>
      <c r="K197" s="153"/>
      <c r="L197" s="153"/>
      <c r="M197" s="153"/>
      <c r="N197" s="153"/>
      <c r="O197" s="153"/>
      <c r="P197" s="153"/>
      <c r="Q197" s="153"/>
      <c r="R197" s="153"/>
      <c r="S197" s="153"/>
    </row>
    <row r="198" spans="1:19" s="154" customFormat="1" ht="11.25" customHeight="1" x14ac:dyDescent="0.15">
      <c r="A198" s="94">
        <f t="shared" si="19"/>
        <v>3.6</v>
      </c>
      <c r="B198" s="69" t="s">
        <v>114</v>
      </c>
      <c r="C198" s="62">
        <v>134.80000000000001</v>
      </c>
      <c r="D198" s="134" t="s">
        <v>0</v>
      </c>
      <c r="E198" s="312"/>
      <c r="F198" s="37">
        <f t="shared" si="18"/>
        <v>0</v>
      </c>
      <c r="G198" s="38"/>
      <c r="H198" s="150"/>
      <c r="I198" s="151"/>
      <c r="J198" s="152"/>
      <c r="K198" s="153"/>
      <c r="L198" s="153"/>
      <c r="M198" s="153"/>
      <c r="N198" s="153"/>
      <c r="O198" s="153"/>
      <c r="P198" s="153"/>
      <c r="Q198" s="153"/>
      <c r="R198" s="153"/>
      <c r="S198" s="153"/>
    </row>
    <row r="199" spans="1:19" s="154" customFormat="1" ht="12" customHeight="1" x14ac:dyDescent="0.15">
      <c r="A199" s="126">
        <f t="shared" si="19"/>
        <v>3.7</v>
      </c>
      <c r="B199" s="69" t="s">
        <v>43</v>
      </c>
      <c r="C199" s="62">
        <v>47.98</v>
      </c>
      <c r="D199" s="134" t="s">
        <v>0</v>
      </c>
      <c r="E199" s="312"/>
      <c r="F199" s="37">
        <f t="shared" si="18"/>
        <v>0</v>
      </c>
      <c r="G199" s="38"/>
      <c r="H199" s="150"/>
      <c r="I199" s="151"/>
      <c r="J199" s="152"/>
      <c r="K199" s="153"/>
      <c r="L199" s="153"/>
      <c r="M199" s="153"/>
      <c r="N199" s="153"/>
      <c r="O199" s="153"/>
      <c r="P199" s="153"/>
      <c r="Q199" s="153"/>
      <c r="R199" s="153"/>
      <c r="S199" s="153"/>
    </row>
    <row r="200" spans="1:19" s="154" customFormat="1" ht="12" customHeight="1" x14ac:dyDescent="0.15">
      <c r="A200" s="126">
        <f t="shared" si="19"/>
        <v>3.8</v>
      </c>
      <c r="B200" s="139" t="s">
        <v>359</v>
      </c>
      <c r="C200" s="62">
        <v>66.67</v>
      </c>
      <c r="D200" s="134" t="s">
        <v>34</v>
      </c>
      <c r="E200" s="312"/>
      <c r="F200" s="37">
        <f t="shared" si="18"/>
        <v>0</v>
      </c>
      <c r="G200" s="38"/>
      <c r="H200" s="150"/>
      <c r="I200" s="151"/>
      <c r="J200" s="152"/>
      <c r="K200" s="153"/>
      <c r="L200" s="153"/>
      <c r="M200" s="153"/>
      <c r="N200" s="153"/>
      <c r="O200" s="153"/>
      <c r="P200" s="153"/>
      <c r="Q200" s="153"/>
      <c r="R200" s="153"/>
      <c r="S200" s="153"/>
    </row>
    <row r="201" spans="1:19" s="154" customFormat="1" ht="12" customHeight="1" x14ac:dyDescent="0.15">
      <c r="A201" s="126">
        <f t="shared" si="19"/>
        <v>3.9</v>
      </c>
      <c r="B201" s="69" t="s">
        <v>57</v>
      </c>
      <c r="C201" s="62">
        <v>389.34</v>
      </c>
      <c r="D201" s="134" t="s">
        <v>34</v>
      </c>
      <c r="E201" s="312"/>
      <c r="F201" s="37">
        <f t="shared" si="18"/>
        <v>0</v>
      </c>
      <c r="G201" s="38"/>
      <c r="H201" s="150"/>
      <c r="I201" s="151"/>
      <c r="J201" s="152"/>
      <c r="K201" s="153"/>
      <c r="L201" s="153"/>
      <c r="M201" s="153"/>
      <c r="N201" s="153"/>
      <c r="O201" s="153"/>
      <c r="P201" s="153"/>
      <c r="Q201" s="153"/>
      <c r="R201" s="153"/>
      <c r="S201" s="153"/>
    </row>
    <row r="202" spans="1:19" s="154" customFormat="1" ht="14.25" customHeight="1" x14ac:dyDescent="0.15">
      <c r="A202" s="136"/>
      <c r="B202" s="69"/>
      <c r="C202" s="62"/>
      <c r="D202" s="134"/>
      <c r="E202" s="324"/>
      <c r="F202" s="125"/>
      <c r="G202" s="38"/>
      <c r="H202" s="150"/>
      <c r="I202" s="151"/>
      <c r="J202" s="152"/>
      <c r="K202" s="153"/>
      <c r="L202" s="153"/>
      <c r="M202" s="153"/>
      <c r="N202" s="153"/>
      <c r="O202" s="153"/>
      <c r="P202" s="153"/>
      <c r="Q202" s="153"/>
      <c r="R202" s="153"/>
      <c r="S202" s="153"/>
    </row>
    <row r="203" spans="1:19" s="154" customFormat="1" ht="14.25" customHeight="1" x14ac:dyDescent="0.15">
      <c r="A203" s="123">
        <v>4</v>
      </c>
      <c r="B203" s="138" t="s">
        <v>85</v>
      </c>
      <c r="C203" s="62"/>
      <c r="D203" s="155"/>
      <c r="E203" s="324"/>
      <c r="F203" s="125"/>
      <c r="G203" s="38"/>
      <c r="H203" s="150"/>
      <c r="I203" s="151"/>
      <c r="J203" s="152"/>
      <c r="K203" s="153"/>
      <c r="L203" s="153"/>
      <c r="M203" s="153"/>
      <c r="N203" s="153"/>
      <c r="O203" s="153"/>
      <c r="P203" s="153"/>
      <c r="Q203" s="153"/>
      <c r="R203" s="153"/>
      <c r="S203" s="153"/>
    </row>
    <row r="204" spans="1:19" s="154" customFormat="1" ht="25.5" x14ac:dyDescent="0.15">
      <c r="A204" s="126">
        <v>4.0999999999999996</v>
      </c>
      <c r="B204" s="101" t="s">
        <v>115</v>
      </c>
      <c r="C204" s="62">
        <v>1</v>
      </c>
      <c r="D204" s="105" t="s">
        <v>1</v>
      </c>
      <c r="E204" s="312"/>
      <c r="F204" s="37">
        <f>ROUND(C204*E204,2)</f>
        <v>0</v>
      </c>
      <c r="G204" s="38"/>
      <c r="H204" s="150"/>
      <c r="I204" s="151"/>
      <c r="J204" s="152"/>
      <c r="K204" s="153"/>
      <c r="L204" s="153"/>
      <c r="M204" s="153"/>
      <c r="N204" s="153"/>
      <c r="O204" s="153"/>
      <c r="P204" s="153"/>
      <c r="Q204" s="153"/>
      <c r="R204" s="153"/>
      <c r="S204" s="153"/>
    </row>
    <row r="205" spans="1:19" s="154" customFormat="1" ht="12.75" customHeight="1" x14ac:dyDescent="0.15">
      <c r="A205" s="126">
        <v>4.2</v>
      </c>
      <c r="B205" s="156" t="s">
        <v>360</v>
      </c>
      <c r="C205" s="62">
        <v>15.36</v>
      </c>
      <c r="D205" s="105" t="s">
        <v>34</v>
      </c>
      <c r="E205" s="312"/>
      <c r="F205" s="37">
        <f>ROUND(C205*E205,2)</f>
        <v>0</v>
      </c>
      <c r="G205" s="38"/>
      <c r="H205" s="150"/>
      <c r="I205" s="151"/>
      <c r="J205" s="152"/>
      <c r="K205" s="157"/>
      <c r="L205" s="153"/>
      <c r="M205" s="157"/>
      <c r="N205" s="153"/>
      <c r="O205" s="153"/>
      <c r="P205" s="153"/>
      <c r="Q205" s="153"/>
      <c r="R205" s="153"/>
      <c r="S205" s="153"/>
    </row>
    <row r="206" spans="1:19" s="154" customFormat="1" ht="12" customHeight="1" x14ac:dyDescent="0.15">
      <c r="A206" s="136"/>
      <c r="B206" s="69"/>
      <c r="C206" s="62"/>
      <c r="D206" s="134"/>
      <c r="E206" s="324"/>
      <c r="F206" s="125"/>
      <c r="G206" s="38"/>
      <c r="H206" s="150"/>
      <c r="I206" s="151"/>
      <c r="J206" s="152"/>
      <c r="K206" s="157"/>
      <c r="L206" s="153"/>
      <c r="M206" s="157"/>
      <c r="N206" s="153"/>
      <c r="O206" s="153"/>
      <c r="P206" s="153"/>
      <c r="Q206" s="153"/>
      <c r="R206" s="153"/>
      <c r="S206" s="153"/>
    </row>
    <row r="207" spans="1:19" s="154" customFormat="1" ht="13.15" customHeight="1" x14ac:dyDescent="0.15">
      <c r="A207" s="123">
        <v>5</v>
      </c>
      <c r="B207" s="55" t="s">
        <v>84</v>
      </c>
      <c r="C207" s="62"/>
      <c r="D207" s="114"/>
      <c r="E207" s="324"/>
      <c r="F207" s="125"/>
      <c r="G207" s="38"/>
      <c r="H207" s="150"/>
      <c r="I207" s="151"/>
      <c r="J207" s="152"/>
      <c r="K207" s="157"/>
      <c r="L207" s="153"/>
      <c r="M207" s="157"/>
      <c r="N207" s="153"/>
      <c r="O207" s="153"/>
      <c r="P207" s="153"/>
      <c r="Q207" s="153"/>
      <c r="R207" s="153"/>
      <c r="S207" s="153"/>
    </row>
    <row r="208" spans="1:19" s="149" customFormat="1" ht="13.9" customHeight="1" x14ac:dyDescent="0.15">
      <c r="A208" s="94">
        <f>+A207+0.1</f>
        <v>5.0999999999999996</v>
      </c>
      <c r="B208" s="127" t="s">
        <v>404</v>
      </c>
      <c r="C208" s="62">
        <v>6</v>
      </c>
      <c r="D208" s="114" t="s">
        <v>1</v>
      </c>
      <c r="E208" s="324"/>
      <c r="F208" s="37">
        <f>ROUND(C208*E208,2)</f>
        <v>0</v>
      </c>
      <c r="G208" s="38"/>
      <c r="H208" s="146"/>
      <c r="I208" s="38"/>
      <c r="J208" s="147"/>
      <c r="K208" s="148"/>
      <c r="L208" s="148"/>
      <c r="M208" s="157"/>
      <c r="N208" s="148"/>
      <c r="O208" s="148"/>
      <c r="P208" s="148"/>
      <c r="Q208" s="148"/>
      <c r="R208" s="148"/>
      <c r="S208" s="148"/>
    </row>
    <row r="209" spans="1:19" s="154" customFormat="1" x14ac:dyDescent="0.15">
      <c r="A209" s="136"/>
      <c r="B209" s="69"/>
      <c r="C209" s="62"/>
      <c r="D209" s="134"/>
      <c r="E209" s="324"/>
      <c r="F209" s="125"/>
      <c r="G209" s="38"/>
      <c r="H209" s="150"/>
      <c r="I209" s="151"/>
      <c r="J209" s="152"/>
      <c r="K209" s="153"/>
      <c r="L209" s="153"/>
      <c r="M209" s="157"/>
      <c r="N209" s="153"/>
      <c r="O209" s="153"/>
      <c r="P209" s="153"/>
      <c r="Q209" s="153"/>
      <c r="R209" s="153"/>
      <c r="S209" s="153"/>
    </row>
    <row r="210" spans="1:19" s="154" customFormat="1" x14ac:dyDescent="0.15">
      <c r="A210" s="123">
        <v>6</v>
      </c>
      <c r="B210" s="138" t="s">
        <v>86</v>
      </c>
      <c r="C210" s="62"/>
      <c r="D210" s="134"/>
      <c r="E210" s="324"/>
      <c r="F210" s="125"/>
      <c r="G210" s="38"/>
      <c r="H210" s="150"/>
      <c r="I210" s="151"/>
      <c r="J210" s="152"/>
      <c r="K210" s="153"/>
      <c r="L210" s="153"/>
      <c r="M210" s="153"/>
      <c r="N210" s="153"/>
      <c r="O210" s="153"/>
      <c r="P210" s="153"/>
      <c r="Q210" s="153"/>
      <c r="R210" s="153"/>
      <c r="S210" s="153"/>
    </row>
    <row r="211" spans="1:19" s="149" customFormat="1" x14ac:dyDescent="0.15">
      <c r="A211" s="126">
        <v>6.1</v>
      </c>
      <c r="B211" s="135" t="s">
        <v>138</v>
      </c>
      <c r="C211" s="62">
        <v>20</v>
      </c>
      <c r="D211" s="134" t="s">
        <v>1</v>
      </c>
      <c r="E211" s="312"/>
      <c r="F211" s="37">
        <f>ROUND(C211*E211,2)</f>
        <v>0</v>
      </c>
      <c r="G211" s="38"/>
      <c r="H211" s="146"/>
      <c r="I211" s="38"/>
      <c r="J211" s="147"/>
      <c r="K211" s="148"/>
      <c r="L211" s="148"/>
      <c r="M211" s="148"/>
      <c r="N211" s="148"/>
      <c r="O211" s="148"/>
      <c r="P211" s="148"/>
      <c r="Q211" s="148"/>
      <c r="R211" s="148"/>
      <c r="S211" s="148"/>
    </row>
    <row r="212" spans="1:19" s="154" customFormat="1" x14ac:dyDescent="0.15">
      <c r="A212" s="126">
        <v>6.2</v>
      </c>
      <c r="B212" s="69" t="s">
        <v>139</v>
      </c>
      <c r="C212" s="62">
        <v>3</v>
      </c>
      <c r="D212" s="134" t="s">
        <v>1</v>
      </c>
      <c r="E212" s="312"/>
      <c r="F212" s="37">
        <f>ROUND(C212*E212,2)</f>
        <v>0</v>
      </c>
      <c r="G212" s="38"/>
      <c r="H212" s="150"/>
      <c r="I212" s="151"/>
      <c r="J212" s="152"/>
      <c r="K212" s="153"/>
      <c r="L212" s="153"/>
      <c r="M212" s="153"/>
      <c r="N212" s="153"/>
      <c r="O212" s="153"/>
      <c r="P212" s="153"/>
      <c r="Q212" s="153"/>
      <c r="R212" s="153"/>
      <c r="S212" s="153"/>
    </row>
    <row r="213" spans="1:19" s="154" customFormat="1" x14ac:dyDescent="0.15">
      <c r="A213" s="126">
        <v>6.3</v>
      </c>
      <c r="B213" s="69" t="s">
        <v>140</v>
      </c>
      <c r="C213" s="62">
        <v>1</v>
      </c>
      <c r="D213" s="134" t="s">
        <v>1</v>
      </c>
      <c r="E213" s="312"/>
      <c r="F213" s="37">
        <f>ROUND(C213*E213,2)</f>
        <v>0</v>
      </c>
      <c r="G213" s="38"/>
      <c r="H213" s="150"/>
      <c r="I213" s="151"/>
      <c r="J213" s="152"/>
      <c r="K213" s="153"/>
      <c r="L213" s="153"/>
      <c r="M213" s="153"/>
      <c r="N213" s="153"/>
      <c r="O213" s="153"/>
      <c r="P213" s="153"/>
      <c r="Q213" s="153"/>
      <c r="R213" s="153"/>
      <c r="S213" s="153"/>
    </row>
    <row r="214" spans="1:19" s="154" customFormat="1" ht="25.5" x14ac:dyDescent="0.15">
      <c r="A214" s="126">
        <v>6.4</v>
      </c>
      <c r="B214" s="69" t="s">
        <v>141</v>
      </c>
      <c r="C214" s="62">
        <v>1</v>
      </c>
      <c r="D214" s="134" t="s">
        <v>1</v>
      </c>
      <c r="E214" s="312"/>
      <c r="F214" s="37">
        <f>ROUND(C214*E214,2)</f>
        <v>0</v>
      </c>
      <c r="G214" s="38"/>
      <c r="H214" s="150"/>
      <c r="I214" s="151"/>
      <c r="J214" s="152"/>
      <c r="K214" s="153"/>
      <c r="L214" s="153"/>
      <c r="M214" s="153"/>
      <c r="N214" s="153"/>
      <c r="O214" s="153"/>
      <c r="P214" s="153"/>
      <c r="Q214" s="153"/>
      <c r="R214" s="153"/>
      <c r="S214" s="153"/>
    </row>
    <row r="215" spans="1:19" s="154" customFormat="1" x14ac:dyDescent="0.15">
      <c r="A215" s="136"/>
      <c r="B215" s="69"/>
      <c r="C215" s="62"/>
      <c r="D215" s="134"/>
      <c r="E215" s="324"/>
      <c r="F215" s="125"/>
      <c r="G215" s="38"/>
      <c r="H215" s="150"/>
      <c r="I215" s="151"/>
      <c r="J215" s="152"/>
      <c r="K215" s="153"/>
      <c r="L215" s="153"/>
      <c r="M215" s="153"/>
      <c r="N215" s="153"/>
      <c r="O215" s="153"/>
      <c r="P215" s="153"/>
      <c r="Q215" s="153"/>
      <c r="R215" s="153"/>
      <c r="S215" s="153"/>
    </row>
    <row r="216" spans="1:19" s="154" customFormat="1" x14ac:dyDescent="0.15">
      <c r="A216" s="158">
        <v>7</v>
      </c>
      <c r="B216" s="159" t="s">
        <v>253</v>
      </c>
      <c r="C216" s="160">
        <v>1</v>
      </c>
      <c r="D216" s="161" t="s">
        <v>1</v>
      </c>
      <c r="E216" s="326"/>
      <c r="F216" s="13">
        <f t="shared" ref="F216" si="20">ROUND(E216*C216,2)</f>
        <v>0</v>
      </c>
      <c r="G216" s="38"/>
      <c r="H216" s="150"/>
      <c r="I216" s="151"/>
      <c r="J216" s="152"/>
      <c r="K216" s="153"/>
      <c r="L216" s="153"/>
      <c r="M216" s="153"/>
      <c r="N216" s="153"/>
      <c r="O216" s="153"/>
      <c r="P216" s="153"/>
      <c r="Q216" s="153"/>
      <c r="R216" s="153"/>
      <c r="S216" s="153"/>
    </row>
    <row r="217" spans="1:19" s="154" customFormat="1" x14ac:dyDescent="0.15">
      <c r="A217" s="136"/>
      <c r="B217" s="69"/>
      <c r="C217" s="62"/>
      <c r="D217" s="134"/>
      <c r="E217" s="324"/>
      <c r="F217" s="125"/>
      <c r="G217" s="38"/>
      <c r="H217" s="150"/>
      <c r="I217" s="151"/>
      <c r="J217" s="152"/>
      <c r="K217" s="153"/>
      <c r="L217" s="153"/>
      <c r="M217" s="153"/>
      <c r="N217" s="153"/>
      <c r="O217" s="153"/>
      <c r="P217" s="153"/>
      <c r="Q217" s="153"/>
      <c r="R217" s="153"/>
      <c r="S217" s="153"/>
    </row>
    <row r="218" spans="1:19" s="154" customFormat="1" x14ac:dyDescent="0.15">
      <c r="A218" s="112" t="s">
        <v>2</v>
      </c>
      <c r="B218" s="44" t="s">
        <v>142</v>
      </c>
      <c r="C218" s="47"/>
      <c r="D218" s="53"/>
      <c r="E218" s="312"/>
      <c r="F218" s="142"/>
      <c r="G218" s="38"/>
      <c r="H218" s="150"/>
      <c r="I218" s="151"/>
      <c r="J218" s="152"/>
      <c r="K218" s="153"/>
      <c r="L218" s="153"/>
      <c r="M218" s="153"/>
      <c r="N218" s="153"/>
      <c r="O218" s="153"/>
      <c r="P218" s="153"/>
      <c r="Q218" s="153"/>
      <c r="R218" s="153"/>
      <c r="S218" s="153"/>
    </row>
    <row r="219" spans="1:19" s="154" customFormat="1" x14ac:dyDescent="0.15">
      <c r="A219" s="106"/>
      <c r="B219" s="162"/>
      <c r="C219" s="47"/>
      <c r="D219" s="53"/>
      <c r="E219" s="312"/>
      <c r="F219" s="142"/>
      <c r="G219" s="38"/>
      <c r="H219" s="150"/>
      <c r="I219" s="151"/>
      <c r="J219" s="152"/>
      <c r="K219" s="153"/>
      <c r="L219" s="153"/>
      <c r="M219" s="153"/>
      <c r="N219" s="153"/>
      <c r="O219" s="153"/>
      <c r="P219" s="153"/>
      <c r="Q219" s="153"/>
      <c r="R219" s="153"/>
      <c r="S219" s="153"/>
    </row>
    <row r="220" spans="1:19" s="154" customFormat="1" x14ac:dyDescent="0.15">
      <c r="A220" s="106">
        <v>1</v>
      </c>
      <c r="B220" s="44" t="s">
        <v>143</v>
      </c>
      <c r="C220" s="47"/>
      <c r="D220" s="53"/>
      <c r="E220" s="327"/>
      <c r="F220" s="37"/>
      <c r="G220" s="38"/>
      <c r="H220" s="150"/>
      <c r="I220" s="151"/>
      <c r="J220" s="152"/>
      <c r="K220" s="153"/>
      <c r="L220" s="153"/>
      <c r="M220" s="153"/>
      <c r="N220" s="153"/>
      <c r="O220" s="153"/>
      <c r="P220" s="153"/>
      <c r="Q220" s="153"/>
      <c r="R220" s="153"/>
      <c r="S220" s="153"/>
    </row>
    <row r="221" spans="1:19" s="154" customFormat="1" x14ac:dyDescent="0.15">
      <c r="A221" s="163">
        <v>1.1000000000000001</v>
      </c>
      <c r="B221" s="41" t="s">
        <v>144</v>
      </c>
      <c r="C221" s="47">
        <v>1</v>
      </c>
      <c r="D221" s="53" t="s">
        <v>1</v>
      </c>
      <c r="E221" s="3"/>
      <c r="F221" s="37">
        <f t="shared" ref="F221:F235" si="21">C221*E221</f>
        <v>0</v>
      </c>
      <c r="G221" s="38"/>
      <c r="H221" s="150"/>
      <c r="I221" s="151"/>
      <c r="J221" s="152"/>
      <c r="K221" s="153"/>
      <c r="L221" s="153"/>
      <c r="M221" s="153"/>
      <c r="N221" s="153"/>
      <c r="O221" s="153"/>
      <c r="P221" s="153"/>
      <c r="Q221" s="153"/>
      <c r="R221" s="153"/>
      <c r="S221" s="153"/>
    </row>
    <row r="222" spans="1:19" s="154" customFormat="1" x14ac:dyDescent="0.15">
      <c r="A222" s="163">
        <v>1.2</v>
      </c>
      <c r="B222" s="41" t="s">
        <v>145</v>
      </c>
      <c r="C222" s="47">
        <v>400</v>
      </c>
      <c r="D222" s="53" t="s">
        <v>180</v>
      </c>
      <c r="E222" s="328"/>
      <c r="F222" s="37">
        <f>C222*E222</f>
        <v>0</v>
      </c>
      <c r="G222" s="38"/>
      <c r="H222" s="150"/>
      <c r="I222" s="151"/>
      <c r="J222" s="152"/>
      <c r="K222" s="153"/>
      <c r="L222" s="153"/>
      <c r="M222" s="153"/>
      <c r="N222" s="153"/>
      <c r="O222" s="153"/>
      <c r="P222" s="153"/>
      <c r="Q222" s="153"/>
      <c r="R222" s="153"/>
      <c r="S222" s="153"/>
    </row>
    <row r="223" spans="1:19" s="154" customFormat="1" x14ac:dyDescent="0.15">
      <c r="A223" s="163">
        <v>1.3</v>
      </c>
      <c r="B223" s="101" t="s">
        <v>62</v>
      </c>
      <c r="C223" s="47">
        <v>1</v>
      </c>
      <c r="D223" s="2" t="s">
        <v>1</v>
      </c>
      <c r="E223" s="3"/>
      <c r="F223" s="164">
        <f>C223*E223</f>
        <v>0</v>
      </c>
      <c r="G223" s="38"/>
      <c r="H223" s="150"/>
      <c r="I223" s="151"/>
      <c r="J223" s="152"/>
      <c r="K223" s="153"/>
      <c r="L223" s="153"/>
      <c r="M223" s="153"/>
      <c r="N223" s="153"/>
      <c r="O223" s="153"/>
      <c r="P223" s="153"/>
      <c r="Q223" s="153"/>
      <c r="R223" s="153"/>
      <c r="S223" s="153"/>
    </row>
    <row r="224" spans="1:19" s="154" customFormat="1" x14ac:dyDescent="0.15">
      <c r="A224" s="163">
        <v>1.4</v>
      </c>
      <c r="B224" s="101" t="s">
        <v>63</v>
      </c>
      <c r="C224" s="47">
        <v>1</v>
      </c>
      <c r="D224" s="2" t="s">
        <v>1</v>
      </c>
      <c r="E224" s="3"/>
      <c r="F224" s="37">
        <f t="shared" si="21"/>
        <v>0</v>
      </c>
      <c r="G224" s="38"/>
      <c r="H224" s="150"/>
      <c r="I224" s="151"/>
      <c r="J224" s="152"/>
      <c r="K224" s="153"/>
      <c r="L224" s="153"/>
      <c r="M224" s="153"/>
      <c r="N224" s="153"/>
      <c r="O224" s="153"/>
      <c r="P224" s="153"/>
      <c r="Q224" s="153"/>
      <c r="R224" s="153"/>
      <c r="S224" s="153"/>
    </row>
    <row r="225" spans="1:19" s="154" customFormat="1" ht="27" customHeight="1" x14ac:dyDescent="0.15">
      <c r="A225" s="163">
        <v>1.5</v>
      </c>
      <c r="B225" s="101" t="s">
        <v>146</v>
      </c>
      <c r="C225" s="47">
        <v>1</v>
      </c>
      <c r="D225" s="53" t="s">
        <v>1</v>
      </c>
      <c r="E225" s="328"/>
      <c r="F225" s="37">
        <f>C225*E225</f>
        <v>0</v>
      </c>
      <c r="G225" s="38"/>
      <c r="H225" s="150"/>
      <c r="I225" s="151"/>
      <c r="J225" s="152"/>
      <c r="K225" s="153"/>
      <c r="L225" s="153"/>
      <c r="M225" s="153"/>
      <c r="N225" s="153"/>
      <c r="O225" s="153"/>
      <c r="P225" s="153"/>
      <c r="Q225" s="153"/>
      <c r="R225" s="153"/>
      <c r="S225" s="153"/>
    </row>
    <row r="226" spans="1:19" s="154" customFormat="1" x14ac:dyDescent="0.15">
      <c r="A226" s="163">
        <v>1.6</v>
      </c>
      <c r="B226" s="69" t="s">
        <v>147</v>
      </c>
      <c r="C226" s="47">
        <v>1</v>
      </c>
      <c r="D226" s="53" t="s">
        <v>1</v>
      </c>
      <c r="E226" s="328"/>
      <c r="F226" s="37">
        <f>ROUND(C226*E226,2)</f>
        <v>0</v>
      </c>
      <c r="G226" s="38"/>
      <c r="H226" s="150"/>
      <c r="I226" s="151"/>
      <c r="J226" s="152"/>
      <c r="K226" s="153"/>
      <c r="L226" s="153"/>
      <c r="M226" s="153"/>
      <c r="N226" s="153"/>
      <c r="O226" s="153"/>
      <c r="P226" s="153"/>
      <c r="Q226" s="153"/>
      <c r="R226" s="153"/>
      <c r="S226" s="153"/>
    </row>
    <row r="227" spans="1:19" s="149" customFormat="1" x14ac:dyDescent="0.15">
      <c r="A227" s="163">
        <v>1.7</v>
      </c>
      <c r="B227" s="41" t="s">
        <v>64</v>
      </c>
      <c r="C227" s="47">
        <v>1</v>
      </c>
      <c r="D227" s="53" t="s">
        <v>1</v>
      </c>
      <c r="E227" s="328"/>
      <c r="F227" s="37">
        <f>C227*E227</f>
        <v>0</v>
      </c>
      <c r="G227" s="38"/>
      <c r="H227" s="146"/>
      <c r="I227" s="38"/>
      <c r="J227" s="147"/>
      <c r="K227" s="148"/>
      <c r="L227" s="148"/>
      <c r="M227" s="148"/>
      <c r="N227" s="148"/>
      <c r="O227" s="148"/>
      <c r="P227" s="148"/>
      <c r="Q227" s="148"/>
      <c r="R227" s="148"/>
      <c r="S227" s="148"/>
    </row>
    <row r="228" spans="1:19" s="154" customFormat="1" x14ac:dyDescent="0.15">
      <c r="A228" s="163">
        <v>1.8</v>
      </c>
      <c r="B228" s="69" t="s">
        <v>65</v>
      </c>
      <c r="C228" s="47">
        <v>1</v>
      </c>
      <c r="D228" s="53" t="s">
        <v>1</v>
      </c>
      <c r="E228" s="328"/>
      <c r="F228" s="37">
        <f>C228*E228</f>
        <v>0</v>
      </c>
      <c r="G228" s="38"/>
      <c r="H228" s="150"/>
      <c r="I228" s="151"/>
      <c r="J228" s="152"/>
      <c r="K228" s="153"/>
      <c r="L228" s="153"/>
      <c r="M228" s="153"/>
      <c r="N228" s="153"/>
      <c r="O228" s="153"/>
      <c r="P228" s="153"/>
      <c r="Q228" s="153"/>
      <c r="R228" s="153"/>
      <c r="S228" s="153"/>
    </row>
    <row r="229" spans="1:19" s="154" customFormat="1" x14ac:dyDescent="0.15">
      <c r="A229" s="163">
        <v>1.9</v>
      </c>
      <c r="B229" s="101" t="s">
        <v>148</v>
      </c>
      <c r="C229" s="47">
        <v>1</v>
      </c>
      <c r="D229" s="2" t="s">
        <v>1</v>
      </c>
      <c r="E229" s="328"/>
      <c r="F229" s="37">
        <f t="shared" si="21"/>
        <v>0</v>
      </c>
      <c r="G229" s="38"/>
      <c r="H229" s="150"/>
      <c r="I229" s="151"/>
      <c r="J229" s="152"/>
      <c r="K229" s="153"/>
      <c r="L229" s="153"/>
      <c r="M229" s="153"/>
      <c r="N229" s="153"/>
      <c r="O229" s="153"/>
      <c r="P229" s="153"/>
      <c r="Q229" s="153"/>
      <c r="R229" s="153"/>
      <c r="S229" s="153"/>
    </row>
    <row r="230" spans="1:19" s="154" customFormat="1" x14ac:dyDescent="0.15">
      <c r="A230" s="165">
        <v>1.1000000000000001</v>
      </c>
      <c r="B230" s="101" t="s">
        <v>149</v>
      </c>
      <c r="C230" s="47">
        <v>3</v>
      </c>
      <c r="D230" s="2" t="s">
        <v>1</v>
      </c>
      <c r="E230" s="328"/>
      <c r="F230" s="164">
        <f>C230*E230</f>
        <v>0</v>
      </c>
      <c r="G230" s="38"/>
      <c r="H230" s="150"/>
      <c r="I230" s="151"/>
      <c r="J230" s="152"/>
      <c r="K230" s="153"/>
      <c r="L230" s="153"/>
      <c r="M230" s="153"/>
      <c r="N230" s="153"/>
      <c r="O230" s="153"/>
      <c r="P230" s="153"/>
      <c r="Q230" s="153"/>
      <c r="R230" s="153"/>
      <c r="S230" s="153"/>
    </row>
    <row r="231" spans="1:19" s="154" customFormat="1" x14ac:dyDescent="0.15">
      <c r="A231" s="165">
        <v>1.1100000000000001</v>
      </c>
      <c r="B231" s="101" t="s">
        <v>66</v>
      </c>
      <c r="C231" s="47">
        <v>3</v>
      </c>
      <c r="D231" s="53" t="s">
        <v>1</v>
      </c>
      <c r="E231" s="328"/>
      <c r="F231" s="37">
        <f t="shared" si="21"/>
        <v>0</v>
      </c>
      <c r="G231" s="38"/>
      <c r="H231" s="150"/>
      <c r="I231" s="151"/>
      <c r="J231" s="152"/>
      <c r="K231" s="153"/>
      <c r="L231" s="153"/>
      <c r="M231" s="153"/>
      <c r="N231" s="153"/>
      <c r="O231" s="153"/>
      <c r="P231" s="153"/>
      <c r="Q231" s="153"/>
      <c r="R231" s="153"/>
      <c r="S231" s="153"/>
    </row>
    <row r="232" spans="1:19" s="154" customFormat="1" x14ac:dyDescent="0.15">
      <c r="A232" s="165">
        <v>1.1200000000000001</v>
      </c>
      <c r="B232" s="101" t="s">
        <v>150</v>
      </c>
      <c r="C232" s="47">
        <v>3</v>
      </c>
      <c r="D232" s="53" t="s">
        <v>1</v>
      </c>
      <c r="E232" s="328"/>
      <c r="F232" s="37">
        <f t="shared" si="21"/>
        <v>0</v>
      </c>
      <c r="G232" s="38"/>
      <c r="H232" s="150"/>
      <c r="I232" s="151"/>
      <c r="J232" s="166"/>
      <c r="K232" s="153"/>
      <c r="L232" s="153"/>
      <c r="M232" s="153"/>
      <c r="N232" s="153"/>
      <c r="O232" s="153"/>
      <c r="P232" s="153"/>
      <c r="Q232" s="153"/>
      <c r="R232" s="153"/>
      <c r="S232" s="153"/>
    </row>
    <row r="233" spans="1:19" s="154" customFormat="1" x14ac:dyDescent="0.15">
      <c r="A233" s="165">
        <v>1.1299999999999999</v>
      </c>
      <c r="B233" s="101" t="s">
        <v>151</v>
      </c>
      <c r="C233" s="47">
        <v>3</v>
      </c>
      <c r="D233" s="53" t="s">
        <v>1</v>
      </c>
      <c r="E233" s="328"/>
      <c r="F233" s="37">
        <f t="shared" si="21"/>
        <v>0</v>
      </c>
      <c r="G233" s="38"/>
      <c r="H233" s="150"/>
      <c r="I233" s="151"/>
      <c r="J233" s="166"/>
      <c r="K233" s="153"/>
      <c r="L233" s="153"/>
      <c r="M233" s="153"/>
      <c r="N233" s="153"/>
      <c r="O233" s="153"/>
      <c r="P233" s="153"/>
      <c r="Q233" s="153"/>
      <c r="R233" s="153"/>
      <c r="S233" s="153"/>
    </row>
    <row r="234" spans="1:19" s="154" customFormat="1" x14ac:dyDescent="0.15">
      <c r="A234" s="165">
        <v>1.1399999999999999</v>
      </c>
      <c r="B234" s="101" t="s">
        <v>68</v>
      </c>
      <c r="C234" s="47">
        <v>1</v>
      </c>
      <c r="D234" s="53" t="s">
        <v>1</v>
      </c>
      <c r="E234" s="328"/>
      <c r="F234" s="37">
        <f>C234*E234</f>
        <v>0</v>
      </c>
      <c r="G234" s="38"/>
      <c r="H234" s="150"/>
      <c r="I234" s="151"/>
      <c r="J234" s="166"/>
      <c r="K234" s="153"/>
      <c r="L234" s="153"/>
      <c r="M234" s="153"/>
      <c r="N234" s="153"/>
      <c r="O234" s="153"/>
      <c r="P234" s="153"/>
      <c r="Q234" s="153"/>
      <c r="R234" s="153"/>
      <c r="S234" s="153"/>
    </row>
    <row r="235" spans="1:19" s="154" customFormat="1" ht="12.75" customHeight="1" x14ac:dyDescent="0.15">
      <c r="A235" s="165">
        <v>1.1499999999999999</v>
      </c>
      <c r="B235" s="41" t="s">
        <v>384</v>
      </c>
      <c r="C235" s="47">
        <v>1</v>
      </c>
      <c r="D235" s="53" t="s">
        <v>1</v>
      </c>
      <c r="E235" s="328"/>
      <c r="F235" s="37">
        <f t="shared" si="21"/>
        <v>0</v>
      </c>
      <c r="G235" s="38"/>
      <c r="H235" s="150"/>
      <c r="I235" s="151"/>
      <c r="J235" s="152"/>
      <c r="K235" s="157"/>
      <c r="L235" s="153"/>
      <c r="M235" s="153"/>
      <c r="N235" s="153"/>
      <c r="O235" s="153"/>
      <c r="P235" s="153"/>
      <c r="Q235" s="153"/>
      <c r="R235" s="153"/>
      <c r="S235" s="153"/>
    </row>
    <row r="236" spans="1:19" s="154" customFormat="1" ht="12.75" customHeight="1" x14ac:dyDescent="0.15">
      <c r="A236" s="165">
        <v>1.1599999999999999</v>
      </c>
      <c r="B236" s="41" t="s">
        <v>67</v>
      </c>
      <c r="C236" s="47">
        <v>1</v>
      </c>
      <c r="D236" s="53" t="s">
        <v>1</v>
      </c>
      <c r="E236" s="328"/>
      <c r="F236" s="164">
        <f>C236*E236</f>
        <v>0</v>
      </c>
      <c r="G236" s="38"/>
      <c r="H236" s="150"/>
      <c r="I236" s="151"/>
      <c r="J236" s="152"/>
      <c r="K236" s="157"/>
      <c r="L236" s="153"/>
      <c r="M236" s="153"/>
      <c r="N236" s="153"/>
      <c r="O236" s="153"/>
      <c r="P236" s="153"/>
      <c r="Q236" s="153"/>
      <c r="R236" s="153"/>
      <c r="S236" s="153"/>
    </row>
    <row r="237" spans="1:19" s="154" customFormat="1" ht="12.75" customHeight="1" x14ac:dyDescent="0.15">
      <c r="A237" s="165">
        <v>1.17</v>
      </c>
      <c r="B237" s="167" t="s">
        <v>383</v>
      </c>
      <c r="C237" s="47">
        <v>1</v>
      </c>
      <c r="D237" s="53" t="s">
        <v>1</v>
      </c>
      <c r="E237" s="328"/>
      <c r="F237" s="37">
        <f>C237*E237</f>
        <v>0</v>
      </c>
      <c r="G237" s="38"/>
      <c r="H237" s="150"/>
      <c r="I237" s="151"/>
      <c r="J237" s="152"/>
      <c r="K237" s="168"/>
      <c r="L237" s="153"/>
      <c r="M237" s="153"/>
      <c r="N237" s="153"/>
      <c r="O237" s="153"/>
      <c r="P237" s="153"/>
      <c r="Q237" s="153"/>
      <c r="R237" s="153"/>
      <c r="S237" s="153"/>
    </row>
    <row r="238" spans="1:19" s="154" customFormat="1" ht="53.25" customHeight="1" x14ac:dyDescent="0.15">
      <c r="A238" s="165">
        <v>1.18</v>
      </c>
      <c r="B238" s="167" t="s">
        <v>259</v>
      </c>
      <c r="C238" s="169">
        <v>16</v>
      </c>
      <c r="D238" s="36" t="s">
        <v>0</v>
      </c>
      <c r="E238" s="328"/>
      <c r="F238" s="37">
        <f t="shared" ref="F238" si="22">ROUND(C238*E238,2)</f>
        <v>0</v>
      </c>
      <c r="G238" s="38"/>
      <c r="H238" s="150"/>
      <c r="I238" s="151"/>
      <c r="J238" s="152"/>
      <c r="K238" s="157"/>
      <c r="L238" s="153"/>
      <c r="M238" s="153"/>
      <c r="N238" s="153"/>
      <c r="O238" s="153"/>
      <c r="P238" s="153"/>
      <c r="Q238" s="153"/>
      <c r="R238" s="153"/>
      <c r="S238" s="153"/>
    </row>
    <row r="239" spans="1:19" s="154" customFormat="1" ht="13.5" customHeight="1" x14ac:dyDescent="0.15">
      <c r="A239" s="106"/>
      <c r="B239" s="41"/>
      <c r="C239" s="47"/>
      <c r="D239" s="53"/>
      <c r="E239" s="328"/>
      <c r="F239" s="142"/>
      <c r="G239" s="38"/>
      <c r="H239" s="150"/>
      <c r="I239" s="151"/>
      <c r="J239" s="152"/>
      <c r="K239" s="157"/>
      <c r="L239" s="153"/>
      <c r="M239" s="153"/>
      <c r="N239" s="153"/>
      <c r="O239" s="153"/>
      <c r="P239" s="153"/>
      <c r="Q239" s="153"/>
      <c r="R239" s="153"/>
      <c r="S239" s="153"/>
    </row>
    <row r="240" spans="1:19" s="154" customFormat="1" x14ac:dyDescent="0.15">
      <c r="A240" s="170">
        <v>2</v>
      </c>
      <c r="B240" s="44" t="s">
        <v>361</v>
      </c>
      <c r="C240" s="47"/>
      <c r="D240" s="53"/>
      <c r="E240" s="328"/>
      <c r="F240" s="171"/>
      <c r="G240" s="38"/>
      <c r="H240" s="150"/>
      <c r="I240" s="151"/>
      <c r="J240" s="152"/>
      <c r="K240" s="172"/>
      <c r="L240" s="153"/>
      <c r="M240" s="153"/>
      <c r="N240" s="153"/>
      <c r="O240" s="153"/>
      <c r="P240" s="153"/>
      <c r="Q240" s="153"/>
      <c r="R240" s="153"/>
      <c r="S240" s="153"/>
    </row>
    <row r="241" spans="1:19" s="178" customFormat="1" ht="63.75" x14ac:dyDescent="0.15">
      <c r="A241" s="94">
        <v>2.1</v>
      </c>
      <c r="B241" s="173" t="s">
        <v>152</v>
      </c>
      <c r="C241" s="169">
        <v>10</v>
      </c>
      <c r="D241" s="36" t="s">
        <v>0</v>
      </c>
      <c r="E241" s="328"/>
      <c r="F241" s="37">
        <f t="shared" ref="F241:F251" si="23">ROUND(C241*E241,2)</f>
        <v>0</v>
      </c>
      <c r="G241" s="38"/>
      <c r="H241" s="174"/>
      <c r="I241" s="175"/>
      <c r="J241" s="176"/>
      <c r="K241" s="177"/>
      <c r="L241" s="177"/>
      <c r="M241" s="177"/>
      <c r="N241" s="177"/>
      <c r="O241" s="177"/>
      <c r="P241" s="177"/>
      <c r="Q241" s="177"/>
      <c r="R241" s="177"/>
      <c r="S241" s="177"/>
    </row>
    <row r="242" spans="1:19" s="149" customFormat="1" ht="63.75" x14ac:dyDescent="0.15">
      <c r="A242" s="94">
        <v>2.2000000000000002</v>
      </c>
      <c r="B242" s="173" t="s">
        <v>153</v>
      </c>
      <c r="C242" s="169">
        <v>2</v>
      </c>
      <c r="D242" s="36" t="s">
        <v>0</v>
      </c>
      <c r="E242" s="328"/>
      <c r="F242" s="37">
        <f t="shared" si="23"/>
        <v>0</v>
      </c>
      <c r="G242" s="38"/>
      <c r="H242" s="146"/>
      <c r="I242" s="38"/>
      <c r="J242" s="147"/>
      <c r="K242" s="148"/>
      <c r="L242" s="148"/>
      <c r="M242" s="148"/>
      <c r="N242" s="148"/>
      <c r="O242" s="148"/>
      <c r="P242" s="148"/>
      <c r="Q242" s="148"/>
      <c r="R242" s="148"/>
      <c r="S242" s="148"/>
    </row>
    <row r="243" spans="1:19" s="178" customFormat="1" ht="63.75" x14ac:dyDescent="0.15">
      <c r="A243" s="94">
        <v>2.2999999999999998</v>
      </c>
      <c r="B243" s="173" t="s">
        <v>154</v>
      </c>
      <c r="C243" s="169">
        <v>20</v>
      </c>
      <c r="D243" s="36" t="s">
        <v>0</v>
      </c>
      <c r="E243" s="328"/>
      <c r="F243" s="37">
        <f t="shared" si="23"/>
        <v>0</v>
      </c>
      <c r="G243" s="38"/>
      <c r="H243" s="174"/>
      <c r="I243" s="175"/>
      <c r="J243" s="176"/>
      <c r="K243" s="177"/>
      <c r="L243" s="177"/>
      <c r="M243" s="177"/>
      <c r="N243" s="177"/>
      <c r="O243" s="177"/>
      <c r="P243" s="177"/>
      <c r="Q243" s="177"/>
      <c r="R243" s="177"/>
      <c r="S243" s="177"/>
    </row>
    <row r="244" spans="1:19" s="178" customFormat="1" ht="38.25" x14ac:dyDescent="0.15">
      <c r="A244" s="94">
        <v>2.4</v>
      </c>
      <c r="B244" s="173" t="s">
        <v>263</v>
      </c>
      <c r="C244" s="169">
        <v>30</v>
      </c>
      <c r="D244" s="36" t="s">
        <v>0</v>
      </c>
      <c r="E244" s="328"/>
      <c r="F244" s="37">
        <f t="shared" si="23"/>
        <v>0</v>
      </c>
      <c r="G244" s="38"/>
      <c r="H244" s="174"/>
      <c r="I244" s="175"/>
      <c r="J244" s="176"/>
      <c r="K244" s="177"/>
      <c r="L244" s="177"/>
      <c r="M244" s="177"/>
      <c r="N244" s="177"/>
      <c r="O244" s="177"/>
      <c r="P244" s="177"/>
      <c r="Q244" s="177"/>
      <c r="R244" s="177"/>
      <c r="S244" s="177"/>
    </row>
    <row r="245" spans="1:19" s="178" customFormat="1" ht="52.5" customHeight="1" x14ac:dyDescent="0.15">
      <c r="A245" s="94">
        <v>2.5</v>
      </c>
      <c r="B245" s="173" t="s">
        <v>264</v>
      </c>
      <c r="C245" s="169">
        <v>36</v>
      </c>
      <c r="D245" s="36" t="s">
        <v>0</v>
      </c>
      <c r="E245" s="328"/>
      <c r="F245" s="37">
        <f t="shared" si="23"/>
        <v>0</v>
      </c>
      <c r="G245" s="38"/>
      <c r="H245" s="174"/>
      <c r="I245" s="175"/>
      <c r="J245" s="176"/>
      <c r="K245" s="177"/>
      <c r="L245" s="177"/>
      <c r="M245" s="177"/>
      <c r="N245" s="177"/>
      <c r="O245" s="177"/>
      <c r="P245" s="177"/>
      <c r="Q245" s="177"/>
      <c r="R245" s="177"/>
      <c r="S245" s="177"/>
    </row>
    <row r="246" spans="1:19" s="178" customFormat="1" ht="38.25" x14ac:dyDescent="0.15">
      <c r="A246" s="94">
        <v>2.6</v>
      </c>
      <c r="B246" s="173" t="s">
        <v>265</v>
      </c>
      <c r="C246" s="169">
        <v>4</v>
      </c>
      <c r="D246" s="36" t="s">
        <v>0</v>
      </c>
      <c r="E246" s="328"/>
      <c r="F246" s="37">
        <f t="shared" si="23"/>
        <v>0</v>
      </c>
      <c r="G246" s="38"/>
      <c r="H246" s="174"/>
      <c r="I246" s="175"/>
      <c r="J246" s="176"/>
      <c r="K246" s="177"/>
      <c r="L246" s="177"/>
      <c r="M246" s="177"/>
      <c r="N246" s="177"/>
      <c r="O246" s="177"/>
      <c r="P246" s="177"/>
      <c r="Q246" s="177"/>
      <c r="R246" s="177"/>
      <c r="S246" s="177"/>
    </row>
    <row r="247" spans="1:19" s="178" customFormat="1" ht="38.25" x14ac:dyDescent="0.15">
      <c r="A247" s="94">
        <v>2.7</v>
      </c>
      <c r="B247" s="173" t="s">
        <v>266</v>
      </c>
      <c r="C247" s="169">
        <v>24</v>
      </c>
      <c r="D247" s="36" t="s">
        <v>0</v>
      </c>
      <c r="E247" s="328"/>
      <c r="F247" s="37">
        <f t="shared" si="23"/>
        <v>0</v>
      </c>
      <c r="G247" s="38"/>
      <c r="H247" s="174"/>
      <c r="I247" s="175"/>
      <c r="J247" s="176"/>
      <c r="K247" s="177"/>
      <c r="L247" s="177"/>
      <c r="M247" s="177"/>
      <c r="N247" s="177"/>
      <c r="O247" s="177"/>
      <c r="P247" s="177"/>
      <c r="Q247" s="177"/>
      <c r="R247" s="177"/>
      <c r="S247" s="177"/>
    </row>
    <row r="248" spans="1:19" s="178" customFormat="1" ht="51" x14ac:dyDescent="0.15">
      <c r="A248" s="94">
        <v>2.8</v>
      </c>
      <c r="B248" s="173" t="s">
        <v>155</v>
      </c>
      <c r="C248" s="47">
        <v>12</v>
      </c>
      <c r="D248" s="53" t="s">
        <v>0</v>
      </c>
      <c r="E248" s="328"/>
      <c r="F248" s="171">
        <f t="shared" si="23"/>
        <v>0</v>
      </c>
      <c r="G248" s="38"/>
      <c r="H248" s="174"/>
      <c r="I248" s="175"/>
      <c r="J248" s="176"/>
      <c r="K248" s="177"/>
      <c r="L248" s="177"/>
      <c r="M248" s="177"/>
      <c r="N248" s="177"/>
      <c r="O248" s="177"/>
      <c r="P248" s="177"/>
      <c r="Q248" s="177"/>
      <c r="R248" s="177"/>
      <c r="S248" s="177"/>
    </row>
    <row r="249" spans="1:19" s="178" customFormat="1" ht="51" x14ac:dyDescent="0.15">
      <c r="A249" s="94">
        <v>2.9</v>
      </c>
      <c r="B249" s="173" t="s">
        <v>156</v>
      </c>
      <c r="C249" s="47">
        <v>4</v>
      </c>
      <c r="D249" s="53" t="s">
        <v>0</v>
      </c>
      <c r="E249" s="328"/>
      <c r="F249" s="171">
        <f t="shared" si="23"/>
        <v>0</v>
      </c>
      <c r="G249" s="38"/>
      <c r="H249" s="174"/>
      <c r="I249" s="175"/>
      <c r="J249" s="176"/>
      <c r="K249" s="177"/>
      <c r="L249" s="177"/>
      <c r="M249" s="177"/>
      <c r="N249" s="177"/>
      <c r="O249" s="177"/>
      <c r="P249" s="177"/>
      <c r="Q249" s="177"/>
      <c r="R249" s="177"/>
      <c r="S249" s="177"/>
    </row>
    <row r="250" spans="1:19" s="178" customFormat="1" ht="51.75" customHeight="1" x14ac:dyDescent="0.15">
      <c r="A250" s="179">
        <v>2.1</v>
      </c>
      <c r="B250" s="173" t="s">
        <v>157</v>
      </c>
      <c r="C250" s="47">
        <v>20</v>
      </c>
      <c r="D250" s="53" t="s">
        <v>0</v>
      </c>
      <c r="E250" s="328"/>
      <c r="F250" s="171">
        <f t="shared" si="23"/>
        <v>0</v>
      </c>
      <c r="G250" s="38"/>
      <c r="H250" s="174"/>
      <c r="I250" s="175"/>
      <c r="J250" s="176"/>
      <c r="K250" s="177"/>
      <c r="L250" s="177"/>
      <c r="M250" s="177"/>
      <c r="N250" s="177"/>
      <c r="O250" s="177"/>
      <c r="P250" s="177"/>
      <c r="Q250" s="177"/>
      <c r="R250" s="177"/>
      <c r="S250" s="177"/>
    </row>
    <row r="251" spans="1:19" s="178" customFormat="1" ht="52.5" customHeight="1" x14ac:dyDescent="0.15">
      <c r="A251" s="179">
        <v>2.11</v>
      </c>
      <c r="B251" s="173" t="s">
        <v>158</v>
      </c>
      <c r="C251" s="169">
        <v>8</v>
      </c>
      <c r="D251" s="36" t="s">
        <v>0</v>
      </c>
      <c r="E251" s="328"/>
      <c r="F251" s="37">
        <f t="shared" si="23"/>
        <v>0</v>
      </c>
      <c r="G251" s="38"/>
      <c r="H251" s="174"/>
      <c r="I251" s="175"/>
      <c r="J251" s="176"/>
      <c r="K251" s="177"/>
      <c r="L251" s="177"/>
      <c r="M251" s="177"/>
      <c r="N251" s="177"/>
      <c r="O251" s="177"/>
      <c r="P251" s="177"/>
      <c r="Q251" s="177"/>
      <c r="R251" s="177"/>
      <c r="S251" s="177"/>
    </row>
    <row r="252" spans="1:19" s="178" customFormat="1" ht="25.5" x14ac:dyDescent="0.15">
      <c r="A252" s="179">
        <v>2.12</v>
      </c>
      <c r="B252" s="167" t="s">
        <v>159</v>
      </c>
      <c r="C252" s="180">
        <v>1</v>
      </c>
      <c r="D252" s="181" t="s">
        <v>1</v>
      </c>
      <c r="E252" s="329"/>
      <c r="F252" s="182">
        <f t="shared" ref="F252" si="24">C252*E252</f>
        <v>0</v>
      </c>
      <c r="G252" s="38"/>
      <c r="H252" s="174"/>
      <c r="I252" s="175"/>
      <c r="J252" s="176"/>
      <c r="K252" s="177"/>
      <c r="L252" s="177"/>
      <c r="M252" s="177"/>
      <c r="N252" s="177"/>
      <c r="O252" s="177"/>
      <c r="P252" s="177"/>
      <c r="Q252" s="177"/>
      <c r="R252" s="177"/>
      <c r="S252" s="177"/>
    </row>
    <row r="253" spans="1:19" s="178" customFormat="1" x14ac:dyDescent="0.15">
      <c r="A253" s="179"/>
      <c r="B253" s="167"/>
      <c r="C253" s="183"/>
      <c r="D253" s="184"/>
      <c r="E253" s="330"/>
      <c r="F253" s="185"/>
      <c r="G253" s="38"/>
      <c r="H253" s="174"/>
      <c r="I253" s="175"/>
      <c r="J253" s="176"/>
      <c r="K253" s="177"/>
      <c r="L253" s="177"/>
      <c r="M253" s="177"/>
      <c r="N253" s="177"/>
      <c r="O253" s="177"/>
      <c r="P253" s="177"/>
      <c r="Q253" s="177"/>
      <c r="R253" s="177"/>
      <c r="S253" s="177"/>
    </row>
    <row r="254" spans="1:19" s="178" customFormat="1" ht="14.25" customHeight="1" x14ac:dyDescent="0.15">
      <c r="A254" s="170">
        <v>3</v>
      </c>
      <c r="B254" s="44" t="s">
        <v>400</v>
      </c>
      <c r="C254" s="169"/>
      <c r="D254" s="36"/>
      <c r="E254" s="328"/>
      <c r="F254" s="37"/>
      <c r="G254" s="38"/>
      <c r="H254" s="174"/>
      <c r="I254" s="175"/>
      <c r="J254" s="176"/>
      <c r="K254" s="177"/>
      <c r="L254" s="177"/>
      <c r="M254" s="177"/>
      <c r="N254" s="177"/>
      <c r="O254" s="177"/>
      <c r="P254" s="177"/>
      <c r="Q254" s="177"/>
      <c r="R254" s="177"/>
      <c r="S254" s="177"/>
    </row>
    <row r="255" spans="1:19" s="178" customFormat="1" ht="25.5" x14ac:dyDescent="0.15">
      <c r="A255" s="186">
        <v>3.1</v>
      </c>
      <c r="B255" s="187" t="s">
        <v>160</v>
      </c>
      <c r="C255" s="180">
        <v>1</v>
      </c>
      <c r="D255" s="181" t="s">
        <v>1</v>
      </c>
      <c r="E255" s="329"/>
      <c r="F255" s="182">
        <f t="shared" ref="F255:F264" si="25">C255*E255</f>
        <v>0</v>
      </c>
      <c r="G255" s="38"/>
      <c r="H255" s="174"/>
      <c r="I255" s="175"/>
      <c r="J255" s="176"/>
      <c r="K255" s="177"/>
      <c r="L255" s="177"/>
      <c r="M255" s="177"/>
      <c r="N255" s="177"/>
      <c r="O255" s="177"/>
      <c r="P255" s="177"/>
      <c r="Q255" s="177"/>
      <c r="R255" s="177"/>
      <c r="S255" s="177"/>
    </row>
    <row r="256" spans="1:19" s="178" customFormat="1" ht="25.5" x14ac:dyDescent="0.15">
      <c r="A256" s="186">
        <v>3.2</v>
      </c>
      <c r="B256" s="187" t="s">
        <v>161</v>
      </c>
      <c r="C256" s="180">
        <v>1</v>
      </c>
      <c r="D256" s="181" t="s">
        <v>1</v>
      </c>
      <c r="E256" s="329"/>
      <c r="F256" s="182">
        <f t="shared" si="25"/>
        <v>0</v>
      </c>
      <c r="G256" s="38"/>
      <c r="H256" s="174"/>
      <c r="I256" s="175"/>
      <c r="J256" s="176"/>
      <c r="K256" s="177"/>
      <c r="L256" s="177"/>
      <c r="M256" s="177"/>
      <c r="N256" s="177"/>
      <c r="O256" s="177"/>
      <c r="P256" s="177"/>
      <c r="Q256" s="177"/>
      <c r="R256" s="177"/>
      <c r="S256" s="177"/>
    </row>
    <row r="257" spans="1:19" s="178" customFormat="1" ht="25.5" x14ac:dyDescent="0.15">
      <c r="A257" s="186">
        <v>3.3</v>
      </c>
      <c r="B257" s="188" t="s">
        <v>162</v>
      </c>
      <c r="C257" s="180">
        <v>1</v>
      </c>
      <c r="D257" s="189" t="s">
        <v>1</v>
      </c>
      <c r="E257" s="329"/>
      <c r="F257" s="182">
        <f t="shared" si="25"/>
        <v>0</v>
      </c>
      <c r="G257" s="38"/>
      <c r="H257" s="174"/>
      <c r="I257" s="175"/>
      <c r="J257" s="176"/>
      <c r="K257" s="177"/>
      <c r="L257" s="177"/>
      <c r="M257" s="177"/>
      <c r="N257" s="177"/>
      <c r="O257" s="177"/>
      <c r="P257" s="177"/>
      <c r="Q257" s="177"/>
      <c r="R257" s="177"/>
      <c r="S257" s="177"/>
    </row>
    <row r="258" spans="1:19" s="178" customFormat="1" ht="25.5" x14ac:dyDescent="0.15">
      <c r="A258" s="186">
        <v>3.4</v>
      </c>
      <c r="B258" s="187" t="s">
        <v>163</v>
      </c>
      <c r="C258" s="180">
        <v>1</v>
      </c>
      <c r="D258" s="181" t="s">
        <v>1</v>
      </c>
      <c r="E258" s="329"/>
      <c r="F258" s="182">
        <f t="shared" si="25"/>
        <v>0</v>
      </c>
      <c r="G258" s="38"/>
      <c r="H258" s="174"/>
      <c r="I258" s="175"/>
      <c r="J258" s="176"/>
      <c r="K258" s="177"/>
      <c r="L258" s="177"/>
      <c r="M258" s="177"/>
      <c r="N258" s="177"/>
      <c r="O258" s="177"/>
      <c r="P258" s="177"/>
      <c r="Q258" s="177"/>
      <c r="R258" s="177"/>
      <c r="S258" s="177"/>
    </row>
    <row r="259" spans="1:19" s="178" customFormat="1" ht="25.5" x14ac:dyDescent="0.15">
      <c r="A259" s="186">
        <v>3.5</v>
      </c>
      <c r="B259" s="188" t="s">
        <v>164</v>
      </c>
      <c r="C259" s="47">
        <v>5</v>
      </c>
      <c r="D259" s="53" t="s">
        <v>1</v>
      </c>
      <c r="E259" s="331"/>
      <c r="F259" s="37">
        <f t="shared" si="25"/>
        <v>0</v>
      </c>
      <c r="G259" s="38"/>
      <c r="H259" s="174"/>
      <c r="I259" s="175"/>
      <c r="J259" s="176"/>
      <c r="K259" s="177"/>
      <c r="L259" s="177"/>
      <c r="M259" s="177"/>
      <c r="N259" s="177"/>
      <c r="O259" s="177"/>
      <c r="P259" s="177"/>
      <c r="Q259" s="177"/>
      <c r="R259" s="177"/>
      <c r="S259" s="177"/>
    </row>
    <row r="260" spans="1:19" s="178" customFormat="1" ht="25.5" x14ac:dyDescent="0.15">
      <c r="A260" s="186">
        <v>3.6</v>
      </c>
      <c r="B260" s="188" t="s">
        <v>387</v>
      </c>
      <c r="C260" s="47">
        <v>1</v>
      </c>
      <c r="D260" s="53" t="s">
        <v>1</v>
      </c>
      <c r="E260" s="332"/>
      <c r="F260" s="37">
        <f t="shared" si="25"/>
        <v>0</v>
      </c>
      <c r="G260" s="38"/>
      <c r="H260" s="174"/>
      <c r="I260" s="175"/>
      <c r="J260" s="176"/>
      <c r="K260" s="177"/>
      <c r="L260" s="177"/>
      <c r="M260" s="177"/>
      <c r="N260" s="177"/>
      <c r="O260" s="177"/>
      <c r="P260" s="177"/>
      <c r="Q260" s="177"/>
      <c r="R260" s="177"/>
      <c r="S260" s="177"/>
    </row>
    <row r="261" spans="1:19" s="178" customFormat="1" ht="14.25" customHeight="1" x14ac:dyDescent="0.15">
      <c r="A261" s="186">
        <v>3.7</v>
      </c>
      <c r="B261" s="69" t="s">
        <v>165</v>
      </c>
      <c r="C261" s="47">
        <v>1</v>
      </c>
      <c r="D261" s="53" t="s">
        <v>1</v>
      </c>
      <c r="E261" s="328"/>
      <c r="F261" s="37">
        <f t="shared" si="25"/>
        <v>0</v>
      </c>
      <c r="G261" s="38"/>
      <c r="H261" s="174"/>
      <c r="I261" s="175"/>
      <c r="J261" s="176"/>
      <c r="K261" s="177"/>
      <c r="L261" s="177"/>
      <c r="M261" s="177"/>
      <c r="N261" s="177"/>
      <c r="O261" s="177"/>
      <c r="P261" s="177"/>
      <c r="Q261" s="177"/>
      <c r="R261" s="177"/>
      <c r="S261" s="177"/>
    </row>
    <row r="262" spans="1:19" s="178" customFormat="1" ht="14.25" customHeight="1" x14ac:dyDescent="0.15">
      <c r="A262" s="186">
        <v>3.8</v>
      </c>
      <c r="B262" s="69" t="s">
        <v>402</v>
      </c>
      <c r="C262" s="47">
        <v>1</v>
      </c>
      <c r="D262" s="53" t="s">
        <v>1</v>
      </c>
      <c r="E262" s="328"/>
      <c r="F262" s="37">
        <f t="shared" si="25"/>
        <v>0</v>
      </c>
      <c r="G262" s="38"/>
      <c r="H262" s="174"/>
      <c r="I262" s="175"/>
      <c r="J262" s="176"/>
      <c r="K262" s="177"/>
      <c r="L262" s="177"/>
      <c r="M262" s="177"/>
      <c r="N262" s="177"/>
      <c r="O262" s="177"/>
      <c r="P262" s="177"/>
      <c r="Q262" s="177"/>
      <c r="R262" s="177"/>
      <c r="S262" s="177"/>
    </row>
    <row r="263" spans="1:19" s="178" customFormat="1" ht="14.25" customHeight="1" x14ac:dyDescent="0.15">
      <c r="A263" s="186">
        <v>3.9</v>
      </c>
      <c r="B263" s="69" t="s">
        <v>403</v>
      </c>
      <c r="C263" s="47">
        <v>1</v>
      </c>
      <c r="D263" s="53" t="s">
        <v>1</v>
      </c>
      <c r="E263" s="328"/>
      <c r="F263" s="37">
        <f t="shared" si="25"/>
        <v>0</v>
      </c>
      <c r="G263" s="38"/>
      <c r="H263" s="174"/>
      <c r="I263" s="175"/>
      <c r="J263" s="176"/>
      <c r="K263" s="177"/>
      <c r="L263" s="177"/>
      <c r="M263" s="177"/>
      <c r="N263" s="177"/>
      <c r="O263" s="177"/>
      <c r="P263" s="177"/>
      <c r="Q263" s="177"/>
      <c r="R263" s="177"/>
      <c r="S263" s="177"/>
    </row>
    <row r="264" spans="1:19" s="178" customFormat="1" ht="14.25" customHeight="1" x14ac:dyDescent="0.15">
      <c r="A264" s="190">
        <v>3.1</v>
      </c>
      <c r="B264" s="69" t="s">
        <v>401</v>
      </c>
      <c r="C264" s="47">
        <v>2</v>
      </c>
      <c r="D264" s="53" t="s">
        <v>1</v>
      </c>
      <c r="E264" s="333"/>
      <c r="F264" s="37">
        <f t="shared" si="25"/>
        <v>0</v>
      </c>
      <c r="G264" s="38"/>
      <c r="H264" s="174"/>
      <c r="I264" s="175"/>
      <c r="J264" s="176"/>
      <c r="K264" s="177"/>
      <c r="L264" s="177"/>
      <c r="M264" s="177"/>
      <c r="N264" s="177"/>
      <c r="O264" s="177"/>
      <c r="P264" s="177"/>
      <c r="Q264" s="177"/>
      <c r="R264" s="177"/>
      <c r="S264" s="177"/>
    </row>
    <row r="265" spans="1:19" s="178" customFormat="1" ht="14.25" customHeight="1" x14ac:dyDescent="0.15">
      <c r="A265" s="190">
        <v>3.11</v>
      </c>
      <c r="B265" s="191" t="s">
        <v>388</v>
      </c>
      <c r="C265" s="192">
        <v>7</v>
      </c>
      <c r="D265" s="193" t="s">
        <v>32</v>
      </c>
      <c r="E265" s="333"/>
      <c r="F265" s="37">
        <f>ROUND(C265*E265,2)</f>
        <v>0</v>
      </c>
      <c r="G265" s="38"/>
      <c r="H265" s="174"/>
      <c r="I265" s="175"/>
      <c r="J265" s="176"/>
      <c r="K265" s="177"/>
      <c r="L265" s="177"/>
      <c r="M265" s="177"/>
      <c r="N265" s="177"/>
      <c r="O265" s="177"/>
      <c r="P265" s="177"/>
      <c r="Q265" s="177"/>
      <c r="R265" s="177"/>
      <c r="S265" s="177"/>
    </row>
    <row r="266" spans="1:19" s="178" customFormat="1" ht="14.25" customHeight="1" x14ac:dyDescent="0.15">
      <c r="A266" s="190">
        <v>3.12</v>
      </c>
      <c r="B266" s="188" t="s">
        <v>362</v>
      </c>
      <c r="C266" s="180">
        <v>1</v>
      </c>
      <c r="D266" s="181" t="s">
        <v>1</v>
      </c>
      <c r="E266" s="334"/>
      <c r="F266" s="182">
        <f>C266*E266</f>
        <v>0</v>
      </c>
      <c r="G266" s="38"/>
      <c r="H266" s="174"/>
      <c r="I266" s="175"/>
      <c r="J266" s="176"/>
      <c r="K266" s="177"/>
      <c r="L266" s="177"/>
      <c r="M266" s="177"/>
      <c r="N266" s="177"/>
      <c r="O266" s="177"/>
      <c r="P266" s="177"/>
      <c r="Q266" s="177"/>
      <c r="R266" s="177"/>
      <c r="S266" s="177"/>
    </row>
    <row r="267" spans="1:19" s="178" customFormat="1" ht="25.5" customHeight="1" x14ac:dyDescent="0.15">
      <c r="A267" s="190">
        <v>3.13</v>
      </c>
      <c r="B267" s="101" t="s">
        <v>363</v>
      </c>
      <c r="C267" s="47">
        <v>1</v>
      </c>
      <c r="D267" s="53" t="s">
        <v>1</v>
      </c>
      <c r="E267" s="328"/>
      <c r="F267" s="37">
        <f t="shared" ref="F267" si="26">C267*E267</f>
        <v>0</v>
      </c>
      <c r="G267" s="38"/>
      <c r="H267" s="174"/>
      <c r="I267" s="175"/>
      <c r="J267" s="176"/>
      <c r="K267" s="177"/>
      <c r="L267" s="177"/>
      <c r="M267" s="177"/>
      <c r="N267" s="177"/>
      <c r="O267" s="177"/>
      <c r="P267" s="177"/>
      <c r="Q267" s="177"/>
      <c r="R267" s="177"/>
      <c r="S267" s="177"/>
    </row>
    <row r="268" spans="1:19" s="178" customFormat="1" ht="14.25" customHeight="1" x14ac:dyDescent="0.15">
      <c r="A268" s="194"/>
      <c r="B268" s="195"/>
      <c r="C268" s="196"/>
      <c r="D268" s="197"/>
      <c r="E268" s="335"/>
      <c r="F268" s="198"/>
      <c r="G268" s="38"/>
      <c r="H268" s="174"/>
      <c r="I268" s="175"/>
      <c r="J268" s="176"/>
      <c r="K268" s="177"/>
      <c r="L268" s="177"/>
      <c r="M268" s="177"/>
      <c r="N268" s="177"/>
      <c r="O268" s="177"/>
      <c r="P268" s="177"/>
      <c r="Q268" s="177"/>
      <c r="R268" s="177"/>
      <c r="S268" s="177"/>
    </row>
    <row r="269" spans="1:19" s="178" customFormat="1" ht="14.25" customHeight="1" x14ac:dyDescent="0.15">
      <c r="A269" s="199">
        <v>4</v>
      </c>
      <c r="B269" s="200" t="s">
        <v>166</v>
      </c>
      <c r="C269" s="180"/>
      <c r="D269" s="201"/>
      <c r="E269" s="331"/>
      <c r="F269" s="182"/>
      <c r="G269" s="38"/>
      <c r="H269" s="174"/>
      <c r="I269" s="175"/>
      <c r="J269" s="176"/>
      <c r="K269" s="177"/>
      <c r="L269" s="177"/>
      <c r="M269" s="177"/>
      <c r="N269" s="177"/>
      <c r="O269" s="177"/>
      <c r="P269" s="177"/>
      <c r="Q269" s="177"/>
      <c r="R269" s="177"/>
      <c r="S269" s="177"/>
    </row>
    <row r="270" spans="1:19" s="178" customFormat="1" ht="25.5" x14ac:dyDescent="0.15">
      <c r="A270" s="202">
        <v>4.0999999999999996</v>
      </c>
      <c r="B270" s="188" t="s">
        <v>167</v>
      </c>
      <c r="C270" s="180">
        <v>5</v>
      </c>
      <c r="D270" s="189" t="s">
        <v>1</v>
      </c>
      <c r="E270" s="331"/>
      <c r="F270" s="182">
        <f t="shared" ref="F270:F290" si="27">C270*E270</f>
        <v>0</v>
      </c>
      <c r="G270" s="38"/>
      <c r="H270" s="174"/>
      <c r="I270" s="175"/>
      <c r="J270" s="176"/>
      <c r="K270" s="177"/>
      <c r="L270" s="177"/>
      <c r="M270" s="177"/>
      <c r="N270" s="177"/>
      <c r="O270" s="177"/>
      <c r="P270" s="177"/>
      <c r="Q270" s="177"/>
      <c r="R270" s="177"/>
      <c r="S270" s="177"/>
    </row>
    <row r="271" spans="1:19" s="178" customFormat="1" ht="14.25" customHeight="1" x14ac:dyDescent="0.15">
      <c r="A271" s="202">
        <v>4.2</v>
      </c>
      <c r="B271" s="188" t="s">
        <v>168</v>
      </c>
      <c r="C271" s="180">
        <v>5</v>
      </c>
      <c r="D271" s="189" t="s">
        <v>1</v>
      </c>
      <c r="E271" s="331"/>
      <c r="F271" s="182">
        <f t="shared" si="27"/>
        <v>0</v>
      </c>
      <c r="G271" s="38"/>
      <c r="H271" s="174"/>
      <c r="I271" s="175"/>
      <c r="J271" s="176"/>
      <c r="K271" s="177"/>
      <c r="L271" s="177"/>
      <c r="M271" s="177"/>
      <c r="N271" s="177"/>
      <c r="O271" s="177"/>
      <c r="P271" s="177"/>
      <c r="Q271" s="177"/>
      <c r="R271" s="177"/>
      <c r="S271" s="177"/>
    </row>
    <row r="272" spans="1:19" s="178" customFormat="1" x14ac:dyDescent="0.15">
      <c r="A272" s="202">
        <v>4.3</v>
      </c>
      <c r="B272" s="188" t="s">
        <v>169</v>
      </c>
      <c r="C272" s="180">
        <v>1</v>
      </c>
      <c r="D272" s="189" t="s">
        <v>1</v>
      </c>
      <c r="E272" s="331"/>
      <c r="F272" s="182">
        <f t="shared" si="27"/>
        <v>0</v>
      </c>
      <c r="G272" s="38"/>
      <c r="H272" s="174"/>
      <c r="I272" s="175"/>
      <c r="J272" s="176"/>
      <c r="K272" s="177"/>
      <c r="L272" s="177"/>
      <c r="M272" s="177"/>
      <c r="N272" s="177"/>
      <c r="O272" s="177"/>
      <c r="P272" s="177"/>
      <c r="Q272" s="177"/>
      <c r="R272" s="177"/>
      <c r="S272" s="177"/>
    </row>
    <row r="273" spans="1:19" s="178" customFormat="1" ht="14.25" customHeight="1" x14ac:dyDescent="0.15">
      <c r="A273" s="202">
        <v>4.4000000000000004</v>
      </c>
      <c r="B273" s="188" t="s">
        <v>168</v>
      </c>
      <c r="C273" s="180">
        <v>1</v>
      </c>
      <c r="D273" s="189" t="s">
        <v>1</v>
      </c>
      <c r="E273" s="331"/>
      <c r="F273" s="182">
        <f t="shared" si="27"/>
        <v>0</v>
      </c>
      <c r="G273" s="38"/>
      <c r="H273" s="174"/>
      <c r="I273" s="175"/>
      <c r="J273" s="176"/>
      <c r="K273" s="177"/>
      <c r="L273" s="177"/>
      <c r="M273" s="177"/>
      <c r="N273" s="177"/>
      <c r="O273" s="177"/>
      <c r="P273" s="177"/>
      <c r="Q273" s="177"/>
      <c r="R273" s="177"/>
      <c r="S273" s="177"/>
    </row>
    <row r="274" spans="1:19" s="178" customFormat="1" ht="14.25" customHeight="1" x14ac:dyDescent="0.15">
      <c r="A274" s="202">
        <v>4.5</v>
      </c>
      <c r="B274" s="188" t="s">
        <v>170</v>
      </c>
      <c r="C274" s="180">
        <v>10</v>
      </c>
      <c r="D274" s="189" t="s">
        <v>1</v>
      </c>
      <c r="E274" s="3"/>
      <c r="F274" s="182">
        <f t="shared" si="27"/>
        <v>0</v>
      </c>
      <c r="G274" s="38"/>
      <c r="H274" s="174"/>
      <c r="I274" s="175"/>
      <c r="J274" s="176"/>
      <c r="K274" s="177"/>
      <c r="L274" s="177"/>
      <c r="M274" s="177"/>
      <c r="N274" s="177"/>
      <c r="O274" s="177"/>
      <c r="P274" s="177"/>
      <c r="Q274" s="177"/>
      <c r="R274" s="177"/>
      <c r="S274" s="177"/>
    </row>
    <row r="275" spans="1:19" s="207" customFormat="1" ht="14.25" customHeight="1" x14ac:dyDescent="0.15">
      <c r="A275" s="202">
        <v>4.5999999999999996</v>
      </c>
      <c r="B275" s="188" t="s">
        <v>171</v>
      </c>
      <c r="C275" s="180">
        <v>5</v>
      </c>
      <c r="D275" s="189" t="s">
        <v>1</v>
      </c>
      <c r="E275" s="3"/>
      <c r="F275" s="182">
        <f t="shared" si="27"/>
        <v>0</v>
      </c>
      <c r="G275" s="38"/>
      <c r="H275" s="203"/>
      <c r="I275" s="204"/>
      <c r="J275" s="205"/>
      <c r="K275" s="206"/>
      <c r="L275" s="206"/>
      <c r="M275" s="206"/>
      <c r="N275" s="206"/>
      <c r="O275" s="206"/>
      <c r="P275" s="206"/>
      <c r="Q275" s="206"/>
      <c r="R275" s="206"/>
      <c r="S275" s="206"/>
    </row>
    <row r="276" spans="1:19" s="149" customFormat="1" x14ac:dyDescent="0.15">
      <c r="A276" s="202">
        <v>4.7</v>
      </c>
      <c r="B276" s="188" t="s">
        <v>364</v>
      </c>
      <c r="C276" s="180">
        <v>3</v>
      </c>
      <c r="D276" s="189" t="s">
        <v>1</v>
      </c>
      <c r="E276" s="3"/>
      <c r="F276" s="182">
        <f t="shared" si="27"/>
        <v>0</v>
      </c>
      <c r="G276" s="38"/>
      <c r="H276" s="146"/>
      <c r="I276" s="38"/>
      <c r="J276" s="208"/>
      <c r="K276" s="148"/>
      <c r="L276" s="148"/>
      <c r="M276" s="148"/>
      <c r="N276" s="148"/>
      <c r="O276" s="148"/>
      <c r="P276" s="148"/>
      <c r="Q276" s="148"/>
      <c r="R276" s="148"/>
      <c r="S276" s="148"/>
    </row>
    <row r="277" spans="1:19" s="48" customFormat="1" x14ac:dyDescent="0.15">
      <c r="A277" s="202">
        <v>4.8</v>
      </c>
      <c r="B277" s="188" t="s">
        <v>365</v>
      </c>
      <c r="C277" s="180">
        <v>6</v>
      </c>
      <c r="D277" s="189" t="s">
        <v>1</v>
      </c>
      <c r="E277" s="3"/>
      <c r="F277" s="182">
        <f t="shared" si="27"/>
        <v>0</v>
      </c>
      <c r="G277" s="38"/>
      <c r="I277" s="49"/>
    </row>
    <row r="278" spans="1:19" s="48" customFormat="1" x14ac:dyDescent="0.15">
      <c r="A278" s="202">
        <v>4.9000000000000004</v>
      </c>
      <c r="B278" s="188" t="s">
        <v>366</v>
      </c>
      <c r="C278" s="180">
        <v>1</v>
      </c>
      <c r="D278" s="189" t="s">
        <v>1</v>
      </c>
      <c r="E278" s="3"/>
      <c r="F278" s="182">
        <f t="shared" si="27"/>
        <v>0</v>
      </c>
      <c r="G278" s="38"/>
      <c r="I278" s="49"/>
    </row>
    <row r="279" spans="1:19" s="48" customFormat="1" x14ac:dyDescent="0.15">
      <c r="A279" s="209">
        <v>4.0999999999999996</v>
      </c>
      <c r="B279" s="188" t="s">
        <v>367</v>
      </c>
      <c r="C279" s="180">
        <v>1</v>
      </c>
      <c r="D279" s="189" t="s">
        <v>1</v>
      </c>
      <c r="E279" s="3"/>
      <c r="F279" s="182">
        <f t="shared" si="27"/>
        <v>0</v>
      </c>
      <c r="G279" s="38"/>
      <c r="I279" s="49"/>
    </row>
    <row r="280" spans="1:19" s="48" customFormat="1" x14ac:dyDescent="0.15">
      <c r="A280" s="209">
        <v>4.1100000000000003</v>
      </c>
      <c r="B280" s="188" t="s">
        <v>369</v>
      </c>
      <c r="C280" s="180">
        <v>1</v>
      </c>
      <c r="D280" s="189" t="s">
        <v>1</v>
      </c>
      <c r="E280" s="3"/>
      <c r="F280" s="182">
        <f t="shared" si="27"/>
        <v>0</v>
      </c>
      <c r="G280" s="38"/>
      <c r="I280" s="49"/>
    </row>
    <row r="281" spans="1:19" s="48" customFormat="1" x14ac:dyDescent="0.15">
      <c r="A281" s="209">
        <v>4.12</v>
      </c>
      <c r="B281" s="188" t="s">
        <v>368</v>
      </c>
      <c r="C281" s="180">
        <v>1</v>
      </c>
      <c r="D281" s="189" t="s">
        <v>1</v>
      </c>
      <c r="E281" s="3"/>
      <c r="F281" s="182">
        <f t="shared" si="27"/>
        <v>0</v>
      </c>
      <c r="G281" s="38"/>
      <c r="I281" s="49"/>
    </row>
    <row r="282" spans="1:19" s="48" customFormat="1" x14ac:dyDescent="0.15">
      <c r="A282" s="209">
        <v>4.13</v>
      </c>
      <c r="B282" s="188" t="s">
        <v>370</v>
      </c>
      <c r="C282" s="180">
        <v>5</v>
      </c>
      <c r="D282" s="189" t="s">
        <v>1</v>
      </c>
      <c r="E282" s="3"/>
      <c r="F282" s="182">
        <f t="shared" si="27"/>
        <v>0</v>
      </c>
      <c r="G282" s="38"/>
      <c r="I282" s="49"/>
    </row>
    <row r="283" spans="1:19" s="48" customFormat="1" x14ac:dyDescent="0.15">
      <c r="A283" s="209">
        <v>4.1399999999999997</v>
      </c>
      <c r="B283" s="188" t="s">
        <v>371</v>
      </c>
      <c r="C283" s="180">
        <v>5</v>
      </c>
      <c r="D283" s="189" t="s">
        <v>1</v>
      </c>
      <c r="E283" s="6"/>
      <c r="F283" s="182">
        <f t="shared" si="27"/>
        <v>0</v>
      </c>
      <c r="G283" s="38"/>
      <c r="I283" s="49"/>
    </row>
    <row r="284" spans="1:19" s="48" customFormat="1" x14ac:dyDescent="0.15">
      <c r="A284" s="209">
        <v>4.1500000000000004</v>
      </c>
      <c r="B284" s="188" t="s">
        <v>172</v>
      </c>
      <c r="C284" s="180">
        <v>5</v>
      </c>
      <c r="D284" s="189" t="s">
        <v>1</v>
      </c>
      <c r="E284" s="7"/>
      <c r="F284" s="182">
        <f t="shared" si="27"/>
        <v>0</v>
      </c>
      <c r="G284" s="38"/>
      <c r="I284" s="49"/>
    </row>
    <row r="285" spans="1:19" s="48" customFormat="1" ht="15" customHeight="1" x14ac:dyDescent="0.15">
      <c r="A285" s="209">
        <v>4.16</v>
      </c>
      <c r="B285" s="188" t="s">
        <v>173</v>
      </c>
      <c r="C285" s="180">
        <v>3</v>
      </c>
      <c r="D285" s="189" t="s">
        <v>1</v>
      </c>
      <c r="E285" s="7"/>
      <c r="F285" s="182">
        <f t="shared" si="27"/>
        <v>0</v>
      </c>
      <c r="G285" s="38"/>
      <c r="I285" s="49"/>
    </row>
    <row r="286" spans="1:19" s="48" customFormat="1" x14ac:dyDescent="0.15">
      <c r="A286" s="209">
        <v>4.17</v>
      </c>
      <c r="B286" s="188" t="s">
        <v>174</v>
      </c>
      <c r="C286" s="180">
        <v>1</v>
      </c>
      <c r="D286" s="189" t="s">
        <v>1</v>
      </c>
      <c r="E286" s="7"/>
      <c r="F286" s="182">
        <f t="shared" si="27"/>
        <v>0</v>
      </c>
      <c r="G286" s="38"/>
      <c r="I286" s="49"/>
    </row>
    <row r="287" spans="1:19" s="48" customFormat="1" x14ac:dyDescent="0.15">
      <c r="A287" s="209">
        <v>4.18</v>
      </c>
      <c r="B287" s="188" t="s">
        <v>372</v>
      </c>
      <c r="C287" s="210">
        <v>1</v>
      </c>
      <c r="D287" s="189" t="s">
        <v>1</v>
      </c>
      <c r="E287" s="329"/>
      <c r="F287" s="182">
        <f t="shared" si="27"/>
        <v>0</v>
      </c>
      <c r="G287" s="38"/>
      <c r="I287" s="49"/>
    </row>
    <row r="288" spans="1:19" s="48" customFormat="1" x14ac:dyDescent="0.15">
      <c r="A288" s="209">
        <v>4.1900000000000004</v>
      </c>
      <c r="B288" s="188" t="s">
        <v>373</v>
      </c>
      <c r="C288" s="210">
        <v>1</v>
      </c>
      <c r="D288" s="189" t="s">
        <v>1</v>
      </c>
      <c r="E288" s="329"/>
      <c r="F288" s="182">
        <f t="shared" si="27"/>
        <v>0</v>
      </c>
      <c r="G288" s="38"/>
      <c r="I288" s="49"/>
    </row>
    <row r="289" spans="1:9" s="48" customFormat="1" x14ac:dyDescent="0.15">
      <c r="A289" s="209">
        <v>4.2</v>
      </c>
      <c r="B289" s="188" t="s">
        <v>175</v>
      </c>
      <c r="C289" s="180">
        <v>1</v>
      </c>
      <c r="D289" s="189" t="s">
        <v>1</v>
      </c>
      <c r="E289" s="7"/>
      <c r="F289" s="182">
        <f t="shared" si="27"/>
        <v>0</v>
      </c>
      <c r="G289" s="38"/>
      <c r="I289" s="49"/>
    </row>
    <row r="290" spans="1:9" s="48" customFormat="1" x14ac:dyDescent="0.15">
      <c r="A290" s="209">
        <v>4.21</v>
      </c>
      <c r="B290" s="188" t="s">
        <v>176</v>
      </c>
      <c r="C290" s="180">
        <v>1</v>
      </c>
      <c r="D290" s="189" t="s">
        <v>1</v>
      </c>
      <c r="E290" s="7"/>
      <c r="F290" s="182">
        <f t="shared" si="27"/>
        <v>0</v>
      </c>
      <c r="G290" s="38"/>
      <c r="I290" s="49"/>
    </row>
    <row r="291" spans="1:9" s="48" customFormat="1" x14ac:dyDescent="0.15">
      <c r="A291" s="209">
        <v>4.22</v>
      </c>
      <c r="B291" s="188" t="s">
        <v>374</v>
      </c>
      <c r="C291" s="180">
        <v>1</v>
      </c>
      <c r="D291" s="189" t="s">
        <v>1</v>
      </c>
      <c r="E291" s="7"/>
      <c r="F291" s="182">
        <f>C291*E291</f>
        <v>0</v>
      </c>
      <c r="G291" s="38"/>
      <c r="I291" s="49"/>
    </row>
    <row r="292" spans="1:9" s="48" customFormat="1" x14ac:dyDescent="0.15">
      <c r="A292" s="209">
        <v>4.2300000000000004</v>
      </c>
      <c r="B292" s="188" t="s">
        <v>375</v>
      </c>
      <c r="C292" s="180">
        <v>1</v>
      </c>
      <c r="D292" s="189" t="s">
        <v>1</v>
      </c>
      <c r="E292" s="7"/>
      <c r="F292" s="182">
        <f>C292*E292</f>
        <v>0</v>
      </c>
      <c r="G292" s="38"/>
      <c r="I292" s="49"/>
    </row>
    <row r="293" spans="1:9" s="48" customFormat="1" ht="25.5" x14ac:dyDescent="0.15">
      <c r="A293" s="209">
        <v>4.24</v>
      </c>
      <c r="B293" s="188" t="s">
        <v>376</v>
      </c>
      <c r="C293" s="180">
        <v>5</v>
      </c>
      <c r="D293" s="189" t="s">
        <v>1</v>
      </c>
      <c r="E293" s="3"/>
      <c r="F293" s="182">
        <f t="shared" ref="F293:F301" si="28">C293*E293</f>
        <v>0</v>
      </c>
      <c r="G293" s="38"/>
      <c r="I293" s="49"/>
    </row>
    <row r="294" spans="1:9" s="48" customFormat="1" x14ac:dyDescent="0.15">
      <c r="A294" s="209">
        <v>4.25</v>
      </c>
      <c r="B294" s="188" t="s">
        <v>177</v>
      </c>
      <c r="C294" s="180">
        <v>10</v>
      </c>
      <c r="D294" s="189" t="s">
        <v>1</v>
      </c>
      <c r="E294" s="331"/>
      <c r="F294" s="182">
        <f t="shared" si="28"/>
        <v>0</v>
      </c>
      <c r="G294" s="38"/>
      <c r="I294" s="49"/>
    </row>
    <row r="295" spans="1:9" s="48" customFormat="1" x14ac:dyDescent="0.15">
      <c r="A295" s="209">
        <v>4.26</v>
      </c>
      <c r="B295" s="188" t="s">
        <v>377</v>
      </c>
      <c r="C295" s="180">
        <v>5</v>
      </c>
      <c r="D295" s="189" t="s">
        <v>1</v>
      </c>
      <c r="E295" s="331"/>
      <c r="F295" s="182">
        <f t="shared" si="28"/>
        <v>0</v>
      </c>
      <c r="G295" s="38"/>
      <c r="I295" s="49"/>
    </row>
    <row r="296" spans="1:9" s="48" customFormat="1" x14ac:dyDescent="0.15">
      <c r="A296" s="209">
        <v>4.2699999999999996</v>
      </c>
      <c r="B296" s="188" t="s">
        <v>178</v>
      </c>
      <c r="C296" s="180">
        <v>5</v>
      </c>
      <c r="D296" s="189" t="s">
        <v>1</v>
      </c>
      <c r="E296" s="331"/>
      <c r="F296" s="182">
        <f t="shared" si="28"/>
        <v>0</v>
      </c>
      <c r="G296" s="38"/>
      <c r="I296" s="49"/>
    </row>
    <row r="297" spans="1:9" s="48" customFormat="1" x14ac:dyDescent="0.15">
      <c r="A297" s="209">
        <v>4.28</v>
      </c>
      <c r="B297" s="188" t="s">
        <v>389</v>
      </c>
      <c r="C297" s="210">
        <v>1</v>
      </c>
      <c r="D297" s="189" t="s">
        <v>1</v>
      </c>
      <c r="E297" s="329"/>
      <c r="F297" s="182">
        <f t="shared" si="28"/>
        <v>0</v>
      </c>
      <c r="G297" s="38"/>
      <c r="I297" s="49"/>
    </row>
    <row r="298" spans="1:9" s="48" customFormat="1" x14ac:dyDescent="0.15">
      <c r="A298" s="209">
        <v>4.29</v>
      </c>
      <c r="B298" s="188" t="s">
        <v>179</v>
      </c>
      <c r="C298" s="210">
        <v>20</v>
      </c>
      <c r="D298" s="211" t="s">
        <v>180</v>
      </c>
      <c r="E298" s="329"/>
      <c r="F298" s="182">
        <f t="shared" si="28"/>
        <v>0</v>
      </c>
      <c r="G298" s="38"/>
      <c r="I298" s="49"/>
    </row>
    <row r="299" spans="1:9" s="48" customFormat="1" x14ac:dyDescent="0.15">
      <c r="A299" s="209">
        <v>4.3</v>
      </c>
      <c r="B299" s="188" t="s">
        <v>181</v>
      </c>
      <c r="C299" s="210">
        <v>30</v>
      </c>
      <c r="D299" s="211" t="s">
        <v>180</v>
      </c>
      <c r="E299" s="329"/>
      <c r="F299" s="182">
        <f t="shared" si="28"/>
        <v>0</v>
      </c>
      <c r="G299" s="38"/>
      <c r="I299" s="49"/>
    </row>
    <row r="300" spans="1:9" s="48" customFormat="1" x14ac:dyDescent="0.15">
      <c r="A300" s="209">
        <v>4.3099999999999996</v>
      </c>
      <c r="B300" s="188" t="s">
        <v>182</v>
      </c>
      <c r="C300" s="210">
        <v>30</v>
      </c>
      <c r="D300" s="211" t="s">
        <v>180</v>
      </c>
      <c r="E300" s="329"/>
      <c r="F300" s="182">
        <f t="shared" si="28"/>
        <v>0</v>
      </c>
      <c r="G300" s="38"/>
      <c r="I300" s="49"/>
    </row>
    <row r="301" spans="1:9" s="48" customFormat="1" x14ac:dyDescent="0.15">
      <c r="A301" s="209">
        <v>4.32</v>
      </c>
      <c r="B301" s="188" t="s">
        <v>390</v>
      </c>
      <c r="C301" s="180">
        <v>1</v>
      </c>
      <c r="D301" s="189" t="s">
        <v>1</v>
      </c>
      <c r="E301" s="3"/>
      <c r="F301" s="182">
        <f t="shared" si="28"/>
        <v>0</v>
      </c>
      <c r="G301" s="38"/>
      <c r="I301" s="49"/>
    </row>
    <row r="302" spans="1:9" s="48" customFormat="1" x14ac:dyDescent="0.15">
      <c r="A302" s="115"/>
      <c r="B302" s="116" t="s">
        <v>199</v>
      </c>
      <c r="C302" s="117"/>
      <c r="D302" s="118"/>
      <c r="E302" s="320"/>
      <c r="F302" s="119">
        <f>SUM(F141:F301)</f>
        <v>0</v>
      </c>
      <c r="G302" s="38"/>
      <c r="I302" s="49"/>
    </row>
    <row r="303" spans="1:9" s="48" customFormat="1" x14ac:dyDescent="0.15">
      <c r="A303" s="212"/>
      <c r="B303" s="213"/>
      <c r="C303" s="214"/>
      <c r="D303" s="215"/>
      <c r="E303" s="336"/>
      <c r="F303" s="216"/>
      <c r="G303" s="38"/>
      <c r="I303" s="49"/>
    </row>
    <row r="304" spans="1:9" s="48" customFormat="1" x14ac:dyDescent="0.15">
      <c r="A304" s="217" t="s">
        <v>201</v>
      </c>
      <c r="B304" s="218" t="s">
        <v>305</v>
      </c>
      <c r="C304" s="214"/>
      <c r="D304" s="215"/>
      <c r="E304" s="336"/>
      <c r="F304" s="216"/>
      <c r="G304" s="38"/>
      <c r="I304" s="49"/>
    </row>
    <row r="305" spans="1:9" s="48" customFormat="1" x14ac:dyDescent="0.15">
      <c r="A305" s="219"/>
      <c r="B305" s="218"/>
      <c r="C305" s="214"/>
      <c r="D305" s="215"/>
      <c r="E305" s="336"/>
      <c r="F305" s="216"/>
      <c r="G305" s="38"/>
      <c r="I305" s="49"/>
    </row>
    <row r="306" spans="1:9" s="48" customFormat="1" x14ac:dyDescent="0.15">
      <c r="A306" s="219" t="s">
        <v>4</v>
      </c>
      <c r="B306" s="218" t="s">
        <v>306</v>
      </c>
      <c r="C306" s="214"/>
      <c r="D306" s="215"/>
      <c r="E306" s="336"/>
      <c r="F306" s="216"/>
      <c r="G306" s="38"/>
      <c r="I306" s="49"/>
    </row>
    <row r="307" spans="1:9" s="48" customFormat="1" x14ac:dyDescent="0.15">
      <c r="A307" s="212"/>
      <c r="B307" s="218"/>
      <c r="C307" s="214"/>
      <c r="D307" s="215"/>
      <c r="E307" s="336"/>
      <c r="F307" s="216"/>
      <c r="G307" s="38"/>
      <c r="I307" s="49"/>
    </row>
    <row r="308" spans="1:9" s="48" customFormat="1" x14ac:dyDescent="0.15">
      <c r="A308" s="220">
        <v>1</v>
      </c>
      <c r="B308" s="221" t="s">
        <v>47</v>
      </c>
      <c r="C308" s="222"/>
      <c r="D308" s="223"/>
      <c r="E308" s="337"/>
      <c r="F308" s="224"/>
      <c r="G308" s="38"/>
      <c r="I308" s="49"/>
    </row>
    <row r="309" spans="1:9" s="48" customFormat="1" x14ac:dyDescent="0.15">
      <c r="A309" s="225">
        <v>1.1000000000000001</v>
      </c>
      <c r="B309" s="72" t="s">
        <v>49</v>
      </c>
      <c r="C309" s="226">
        <v>1</v>
      </c>
      <c r="D309" s="227" t="s">
        <v>71</v>
      </c>
      <c r="E309" s="315"/>
      <c r="F309" s="228">
        <f t="shared" ref="F309" si="29">ROUND(C309*E309,2)</f>
        <v>0</v>
      </c>
      <c r="G309" s="38"/>
      <c r="I309" s="49"/>
    </row>
    <row r="310" spans="1:9" s="48" customFormat="1" x14ac:dyDescent="0.15">
      <c r="A310" s="225"/>
      <c r="B310" s="72"/>
      <c r="C310" s="226"/>
      <c r="D310" s="229"/>
      <c r="E310" s="315"/>
      <c r="F310" s="228"/>
      <c r="G310" s="38"/>
      <c r="I310" s="49"/>
    </row>
    <row r="311" spans="1:9" s="48" customFormat="1" x14ac:dyDescent="0.15">
      <c r="A311" s="220">
        <v>2</v>
      </c>
      <c r="B311" s="230" t="s">
        <v>48</v>
      </c>
      <c r="C311" s="226"/>
      <c r="D311" s="227"/>
      <c r="E311" s="338"/>
      <c r="F311" s="228"/>
      <c r="G311" s="38"/>
      <c r="I311" s="49"/>
    </row>
    <row r="312" spans="1:9" s="48" customFormat="1" ht="25.5" x14ac:dyDescent="0.15">
      <c r="A312" s="202">
        <v>2.1</v>
      </c>
      <c r="B312" s="72" t="s">
        <v>208</v>
      </c>
      <c r="C312" s="226">
        <v>274.39999999999998</v>
      </c>
      <c r="D312" s="227" t="s">
        <v>14</v>
      </c>
      <c r="E312" s="315"/>
      <c r="F312" s="228">
        <f t="shared" ref="F312:F314" si="30">ROUND(C312*E312,2)</f>
        <v>0</v>
      </c>
      <c r="G312" s="38"/>
      <c r="I312" s="49"/>
    </row>
    <row r="313" spans="1:9" s="48" customFormat="1" ht="25.5" x14ac:dyDescent="0.15">
      <c r="A313" s="202">
        <v>2.2000000000000002</v>
      </c>
      <c r="B313" s="67" t="s">
        <v>382</v>
      </c>
      <c r="C313" s="226">
        <v>236.54</v>
      </c>
      <c r="D313" s="229" t="s">
        <v>15</v>
      </c>
      <c r="E313" s="315"/>
      <c r="F313" s="228">
        <f t="shared" si="30"/>
        <v>0</v>
      </c>
      <c r="G313" s="38"/>
      <c r="I313" s="49"/>
    </row>
    <row r="314" spans="1:9" s="48" customFormat="1" x14ac:dyDescent="0.15">
      <c r="A314" s="202">
        <v>2.2999999999999998</v>
      </c>
      <c r="B314" s="72" t="s">
        <v>209</v>
      </c>
      <c r="C314" s="226">
        <v>49.22</v>
      </c>
      <c r="D314" s="231" t="s">
        <v>210</v>
      </c>
      <c r="E314" s="315"/>
      <c r="F314" s="228">
        <f t="shared" si="30"/>
        <v>0</v>
      </c>
      <c r="G314" s="38"/>
      <c r="I314" s="49"/>
    </row>
    <row r="315" spans="1:9" s="48" customFormat="1" x14ac:dyDescent="0.15">
      <c r="A315" s="202"/>
      <c r="B315" s="72"/>
      <c r="C315" s="226"/>
      <c r="D315" s="229"/>
      <c r="E315" s="315"/>
      <c r="F315" s="228"/>
      <c r="G315" s="38"/>
      <c r="I315" s="49"/>
    </row>
    <row r="316" spans="1:9" s="48" customFormat="1" x14ac:dyDescent="0.15">
      <c r="A316" s="220">
        <v>3</v>
      </c>
      <c r="B316" s="221" t="s">
        <v>378</v>
      </c>
      <c r="C316" s="226"/>
      <c r="D316" s="229"/>
      <c r="E316" s="315"/>
      <c r="F316" s="228"/>
      <c r="G316" s="38"/>
      <c r="I316" s="49"/>
    </row>
    <row r="317" spans="1:9" s="48" customFormat="1" x14ac:dyDescent="0.15">
      <c r="A317" s="202">
        <v>3.1</v>
      </c>
      <c r="B317" s="72" t="s">
        <v>212</v>
      </c>
      <c r="C317" s="226">
        <v>0.51</v>
      </c>
      <c r="D317" s="227" t="s">
        <v>93</v>
      </c>
      <c r="E317" s="315"/>
      <c r="F317" s="228">
        <f t="shared" ref="F317:F320" si="31">ROUND(C317*E317,2)</f>
        <v>0</v>
      </c>
      <c r="G317" s="38"/>
      <c r="I317" s="49"/>
    </row>
    <row r="318" spans="1:9" s="48" customFormat="1" x14ac:dyDescent="0.15">
      <c r="A318" s="202">
        <v>3.2</v>
      </c>
      <c r="B318" s="72" t="s">
        <v>213</v>
      </c>
      <c r="C318" s="226">
        <v>0.97</v>
      </c>
      <c r="D318" s="227" t="s">
        <v>93</v>
      </c>
      <c r="E318" s="315"/>
      <c r="F318" s="228">
        <f t="shared" si="31"/>
        <v>0</v>
      </c>
      <c r="G318" s="38"/>
      <c r="I318" s="49"/>
    </row>
    <row r="319" spans="1:9" s="48" customFormat="1" x14ac:dyDescent="0.15">
      <c r="A319" s="202">
        <v>3.3</v>
      </c>
      <c r="B319" s="72" t="s">
        <v>214</v>
      </c>
      <c r="C319" s="226">
        <v>14.41</v>
      </c>
      <c r="D319" s="227" t="s">
        <v>93</v>
      </c>
      <c r="E319" s="315"/>
      <c r="F319" s="228">
        <f t="shared" si="31"/>
        <v>0</v>
      </c>
      <c r="G319" s="38"/>
      <c r="I319" s="49"/>
    </row>
    <row r="320" spans="1:9" s="48" customFormat="1" x14ac:dyDescent="0.15">
      <c r="A320" s="202">
        <v>3.4</v>
      </c>
      <c r="B320" s="72" t="s">
        <v>215</v>
      </c>
      <c r="C320" s="226">
        <v>0.97</v>
      </c>
      <c r="D320" s="227" t="s">
        <v>93</v>
      </c>
      <c r="E320" s="315"/>
      <c r="F320" s="228">
        <f t="shared" si="31"/>
        <v>0</v>
      </c>
      <c r="G320" s="38"/>
      <c r="I320" s="49"/>
    </row>
    <row r="321" spans="1:9" s="48" customFormat="1" x14ac:dyDescent="0.15">
      <c r="A321" s="232"/>
      <c r="B321" s="72"/>
      <c r="C321" s="226"/>
      <c r="D321" s="227"/>
      <c r="E321" s="315"/>
      <c r="F321" s="228"/>
      <c r="G321" s="38"/>
      <c r="I321" s="49"/>
    </row>
    <row r="322" spans="1:9" s="48" customFormat="1" x14ac:dyDescent="0.15">
      <c r="A322" s="220">
        <v>4</v>
      </c>
      <c r="B322" s="221" t="s">
        <v>70</v>
      </c>
      <c r="C322" s="226"/>
      <c r="D322" s="227"/>
      <c r="E322" s="315"/>
      <c r="F322" s="228"/>
      <c r="G322" s="38"/>
      <c r="I322" s="49"/>
    </row>
    <row r="323" spans="1:9" s="48" customFormat="1" x14ac:dyDescent="0.15">
      <c r="A323" s="202">
        <v>4.0999999999999996</v>
      </c>
      <c r="B323" s="72" t="s">
        <v>317</v>
      </c>
      <c r="C323" s="226">
        <v>97.1</v>
      </c>
      <c r="D323" s="227" t="s">
        <v>216</v>
      </c>
      <c r="E323" s="315"/>
      <c r="F323" s="228">
        <f t="shared" ref="F323:F328" si="32">ROUND(C323*E323,2)</f>
        <v>0</v>
      </c>
      <c r="G323" s="38"/>
      <c r="I323" s="49"/>
    </row>
    <row r="324" spans="1:9" s="48" customFormat="1" x14ac:dyDescent="0.15">
      <c r="A324" s="202">
        <v>4.2</v>
      </c>
      <c r="B324" s="72" t="s">
        <v>217</v>
      </c>
      <c r="C324" s="233">
        <v>41.47</v>
      </c>
      <c r="D324" s="227" t="s">
        <v>216</v>
      </c>
      <c r="E324" s="315"/>
      <c r="F324" s="228">
        <f t="shared" si="32"/>
        <v>0</v>
      </c>
      <c r="G324" s="38"/>
      <c r="I324" s="49"/>
    </row>
    <row r="325" spans="1:9" s="48" customFormat="1" x14ac:dyDescent="0.15">
      <c r="A325" s="202">
        <v>4.3</v>
      </c>
      <c r="B325" s="72" t="s">
        <v>10</v>
      </c>
      <c r="C325" s="233">
        <v>55.63</v>
      </c>
      <c r="D325" s="227" t="s">
        <v>216</v>
      </c>
      <c r="E325" s="315"/>
      <c r="F325" s="228">
        <f t="shared" si="32"/>
        <v>0</v>
      </c>
      <c r="G325" s="38"/>
      <c r="I325" s="49"/>
    </row>
    <row r="326" spans="1:9" s="48" customFormat="1" x14ac:dyDescent="0.15">
      <c r="A326" s="202">
        <v>4.4000000000000004</v>
      </c>
      <c r="B326" s="72" t="s">
        <v>218</v>
      </c>
      <c r="C326" s="233">
        <v>6.76</v>
      </c>
      <c r="D326" s="227" t="s">
        <v>216</v>
      </c>
      <c r="E326" s="315"/>
      <c r="F326" s="228">
        <f t="shared" si="32"/>
        <v>0</v>
      </c>
      <c r="G326" s="38"/>
      <c r="I326" s="49"/>
    </row>
    <row r="327" spans="1:9" s="48" customFormat="1" x14ac:dyDescent="0.15">
      <c r="A327" s="202">
        <v>4.5</v>
      </c>
      <c r="B327" s="72" t="s">
        <v>219</v>
      </c>
      <c r="C327" s="233">
        <v>5.29</v>
      </c>
      <c r="D327" s="227" t="s">
        <v>216</v>
      </c>
      <c r="E327" s="315"/>
      <c r="F327" s="228">
        <f t="shared" si="32"/>
        <v>0</v>
      </c>
      <c r="G327" s="38"/>
      <c r="I327" s="49"/>
    </row>
    <row r="328" spans="1:9" s="48" customFormat="1" x14ac:dyDescent="0.15">
      <c r="A328" s="202">
        <v>4.5999999999999996</v>
      </c>
      <c r="B328" s="72" t="s">
        <v>9</v>
      </c>
      <c r="C328" s="233">
        <v>14.86</v>
      </c>
      <c r="D328" s="227" t="s">
        <v>0</v>
      </c>
      <c r="E328" s="315"/>
      <c r="F328" s="228">
        <f t="shared" si="32"/>
        <v>0</v>
      </c>
      <c r="G328" s="38"/>
      <c r="I328" s="49"/>
    </row>
    <row r="329" spans="1:9" s="48" customFormat="1" x14ac:dyDescent="0.15">
      <c r="A329" s="232"/>
      <c r="B329" s="72"/>
      <c r="C329" s="233"/>
      <c r="D329" s="229"/>
      <c r="E329" s="315"/>
      <c r="F329" s="228"/>
      <c r="G329" s="38"/>
      <c r="I329" s="49"/>
    </row>
    <row r="330" spans="1:9" s="48" customFormat="1" ht="25.5" x14ac:dyDescent="0.15">
      <c r="A330" s="225">
        <v>5</v>
      </c>
      <c r="B330" s="234" t="str">
        <f>+B157</f>
        <v>Suministro y colocación de Banda de Goma Hidrofílica extensible para construcción impermeable 5 mmx20 mm</v>
      </c>
      <c r="C330" s="233">
        <v>10.4</v>
      </c>
      <c r="D330" s="227" t="s">
        <v>0</v>
      </c>
      <c r="E330" s="315"/>
      <c r="F330" s="228">
        <f t="shared" ref="F330" si="33">ROUND(C330*E330,2)</f>
        <v>0</v>
      </c>
      <c r="G330" s="38"/>
      <c r="I330" s="49"/>
    </row>
    <row r="331" spans="1:9" s="48" customFormat="1" x14ac:dyDescent="0.15">
      <c r="A331" s="232"/>
      <c r="B331" s="72"/>
      <c r="C331" s="233"/>
      <c r="D331" s="229"/>
      <c r="E331" s="315"/>
      <c r="F331" s="228"/>
      <c r="G331" s="38"/>
      <c r="I331" s="49"/>
    </row>
    <row r="332" spans="1:9" s="48" customFormat="1" x14ac:dyDescent="0.15">
      <c r="A332" s="220">
        <v>6</v>
      </c>
      <c r="B332" s="221" t="s">
        <v>220</v>
      </c>
      <c r="C332" s="235"/>
      <c r="D332" s="236"/>
      <c r="E332" s="337"/>
      <c r="F332" s="224"/>
      <c r="G332" s="38"/>
      <c r="I332" s="49"/>
    </row>
    <row r="333" spans="1:9" s="48" customFormat="1" x14ac:dyDescent="0.15">
      <c r="A333" s="202">
        <v>6.2</v>
      </c>
      <c r="B333" s="72" t="s">
        <v>254</v>
      </c>
      <c r="C333" s="233">
        <v>1</v>
      </c>
      <c r="D333" s="237" t="s">
        <v>1</v>
      </c>
      <c r="E333" s="315"/>
      <c r="F333" s="228">
        <f t="shared" ref="F333:F336" si="34">ROUND(C333*E333,2)</f>
        <v>0</v>
      </c>
      <c r="G333" s="38"/>
      <c r="I333" s="49"/>
    </row>
    <row r="334" spans="1:9" s="48" customFormat="1" x14ac:dyDescent="0.15">
      <c r="A334" s="202">
        <v>6.3</v>
      </c>
      <c r="B334" s="72" t="s">
        <v>221</v>
      </c>
      <c r="C334" s="233">
        <v>1</v>
      </c>
      <c r="D334" s="237" t="s">
        <v>1</v>
      </c>
      <c r="E334" s="324"/>
      <c r="F334" s="228">
        <f t="shared" si="34"/>
        <v>0</v>
      </c>
      <c r="G334" s="38"/>
      <c r="I334" s="49"/>
    </row>
    <row r="335" spans="1:9" s="48" customFormat="1" x14ac:dyDescent="0.15">
      <c r="A335" s="232"/>
      <c r="B335" s="72"/>
      <c r="C335" s="233"/>
      <c r="D335" s="227"/>
      <c r="E335" s="315"/>
      <c r="F335" s="228"/>
      <c r="G335" s="38"/>
      <c r="I335" s="49"/>
    </row>
    <row r="336" spans="1:9" s="48" customFormat="1" x14ac:dyDescent="0.15">
      <c r="A336" s="220">
        <v>7</v>
      </c>
      <c r="B336" s="238" t="s">
        <v>222</v>
      </c>
      <c r="C336" s="239">
        <v>1</v>
      </c>
      <c r="D336" s="227" t="s">
        <v>71</v>
      </c>
      <c r="E336" s="315"/>
      <c r="F336" s="228">
        <f t="shared" si="34"/>
        <v>0</v>
      </c>
      <c r="G336" s="38"/>
      <c r="I336" s="49"/>
    </row>
    <row r="337" spans="1:9" s="243" customFormat="1" x14ac:dyDescent="0.15">
      <c r="A337" s="240"/>
      <c r="B337" s="241" t="s">
        <v>307</v>
      </c>
      <c r="C337" s="242"/>
      <c r="D337" s="223"/>
      <c r="E337" s="337"/>
      <c r="F337" s="224">
        <f>SUM(F306:F336)</f>
        <v>0</v>
      </c>
      <c r="G337" s="38"/>
      <c r="I337" s="244"/>
    </row>
    <row r="338" spans="1:9" s="48" customFormat="1" x14ac:dyDescent="0.15">
      <c r="A338" s="212"/>
      <c r="B338" s="213"/>
      <c r="C338" s="214"/>
      <c r="D338" s="215"/>
      <c r="E338" s="336"/>
      <c r="F338" s="216"/>
      <c r="G338" s="38"/>
      <c r="I338" s="49"/>
    </row>
    <row r="339" spans="1:9" s="48" customFormat="1" ht="25.5" x14ac:dyDescent="0.15">
      <c r="A339" s="8" t="s">
        <v>3</v>
      </c>
      <c r="B339" s="70" t="s">
        <v>379</v>
      </c>
      <c r="C339" s="73"/>
      <c r="D339" s="76"/>
      <c r="E339" s="312"/>
      <c r="F339" s="37"/>
      <c r="G339" s="38"/>
      <c r="I339" s="49"/>
    </row>
    <row r="340" spans="1:9" s="48" customFormat="1" x14ac:dyDescent="0.15">
      <c r="A340" s="75"/>
      <c r="B340" s="51"/>
      <c r="C340" s="73"/>
      <c r="D340" s="76"/>
      <c r="E340" s="312"/>
      <c r="F340" s="37"/>
      <c r="G340" s="38"/>
      <c r="I340" s="49"/>
    </row>
    <row r="341" spans="1:9" s="48" customFormat="1" x14ac:dyDescent="0.15">
      <c r="A341" s="12">
        <v>1</v>
      </c>
      <c r="B341" s="70" t="s">
        <v>72</v>
      </c>
      <c r="C341" s="77"/>
      <c r="D341" s="78"/>
      <c r="E341" s="313"/>
      <c r="F341" s="79"/>
      <c r="G341" s="38"/>
      <c r="I341" s="49"/>
    </row>
    <row r="342" spans="1:9" s="48" customFormat="1" x14ac:dyDescent="0.15">
      <c r="A342" s="80">
        <f>+A341+0.1</f>
        <v>1.1000000000000001</v>
      </c>
      <c r="B342" s="81" t="s">
        <v>49</v>
      </c>
      <c r="C342" s="77">
        <v>42.15</v>
      </c>
      <c r="D342" s="78" t="s">
        <v>0</v>
      </c>
      <c r="E342" s="313"/>
      <c r="F342" s="79">
        <f>ROUND(C342*E342,2)</f>
        <v>0</v>
      </c>
      <c r="G342" s="38"/>
      <c r="I342" s="49"/>
    </row>
    <row r="343" spans="1:9" s="48" customFormat="1" x14ac:dyDescent="0.15">
      <c r="A343" s="82"/>
      <c r="B343" s="83"/>
      <c r="C343" s="84"/>
      <c r="D343" s="76"/>
      <c r="E343" s="314"/>
      <c r="F343" s="85"/>
      <c r="G343" s="38"/>
      <c r="I343" s="49"/>
    </row>
    <row r="344" spans="1:9" s="48" customFormat="1" x14ac:dyDescent="0.15">
      <c r="A344" s="12">
        <v>2</v>
      </c>
      <c r="B344" s="86" t="s">
        <v>272</v>
      </c>
      <c r="C344" s="77"/>
      <c r="D344" s="4"/>
      <c r="E344" s="313"/>
      <c r="F344" s="79"/>
      <c r="G344" s="38"/>
      <c r="I344" s="49"/>
    </row>
    <row r="345" spans="1:9" s="48" customFormat="1" x14ac:dyDescent="0.15">
      <c r="A345" s="80">
        <f>+A344+0.1</f>
        <v>2.1</v>
      </c>
      <c r="B345" s="41" t="s">
        <v>118</v>
      </c>
      <c r="C345" s="87">
        <v>1091.9000000000001</v>
      </c>
      <c r="D345" s="88" t="s">
        <v>260</v>
      </c>
      <c r="E345" s="315"/>
      <c r="F345" s="79">
        <f t="shared" ref="F345:F347" si="35">ROUND(C345*E345,2)</f>
        <v>0</v>
      </c>
      <c r="G345" s="38"/>
      <c r="I345" s="49"/>
    </row>
    <row r="346" spans="1:9" s="48" customFormat="1" ht="25.5" x14ac:dyDescent="0.15">
      <c r="A346" s="80">
        <f t="shared" ref="A346:A347" si="36">+A345+0.1</f>
        <v>2.2000000000000002</v>
      </c>
      <c r="B346" s="67" t="s">
        <v>382</v>
      </c>
      <c r="C346" s="89">
        <v>1025.6199999999999</v>
      </c>
      <c r="D346" s="88" t="s">
        <v>15</v>
      </c>
      <c r="E346" s="313"/>
      <c r="F346" s="79">
        <f t="shared" si="35"/>
        <v>0</v>
      </c>
      <c r="G346" s="38"/>
      <c r="I346" s="49"/>
    </row>
    <row r="347" spans="1:9" s="48" customFormat="1" x14ac:dyDescent="0.15">
      <c r="A347" s="80">
        <f t="shared" si="36"/>
        <v>2.2999999999999998</v>
      </c>
      <c r="B347" s="51" t="s">
        <v>94</v>
      </c>
      <c r="C347" s="89">
        <v>86.16</v>
      </c>
      <c r="D347" s="88" t="s">
        <v>16</v>
      </c>
      <c r="E347" s="316"/>
      <c r="F347" s="79">
        <f t="shared" si="35"/>
        <v>0</v>
      </c>
      <c r="G347" s="38"/>
      <c r="I347" s="49"/>
    </row>
    <row r="348" spans="1:9" s="48" customFormat="1" x14ac:dyDescent="0.15">
      <c r="A348" s="80"/>
      <c r="B348" s="67"/>
      <c r="C348" s="89"/>
      <c r="D348" s="88"/>
      <c r="E348" s="316"/>
      <c r="F348" s="79"/>
      <c r="G348" s="38"/>
      <c r="I348" s="49"/>
    </row>
    <row r="349" spans="1:9" s="48" customFormat="1" x14ac:dyDescent="0.15">
      <c r="A349" s="12">
        <v>3</v>
      </c>
      <c r="B349" s="90" t="s">
        <v>184</v>
      </c>
      <c r="C349" s="91"/>
      <c r="D349" s="92"/>
      <c r="E349" s="317"/>
      <c r="F349" s="79"/>
      <c r="G349" s="38"/>
      <c r="I349" s="49"/>
    </row>
    <row r="350" spans="1:9" s="48" customFormat="1" x14ac:dyDescent="0.15">
      <c r="A350" s="80">
        <f>+A349+0.1</f>
        <v>3.1</v>
      </c>
      <c r="B350" s="93" t="s">
        <v>417</v>
      </c>
      <c r="C350" s="89">
        <v>42.15</v>
      </c>
      <c r="D350" s="92" t="s">
        <v>0</v>
      </c>
      <c r="E350" s="317"/>
      <c r="F350" s="79">
        <f>ROUND(C350*E350,2)</f>
        <v>0</v>
      </c>
      <c r="G350" s="38"/>
      <c r="I350" s="49"/>
    </row>
    <row r="351" spans="1:9" s="48" customFormat="1" x14ac:dyDescent="0.15">
      <c r="A351" s="94"/>
      <c r="B351" s="95"/>
      <c r="C351" s="77"/>
      <c r="D351" s="96"/>
      <c r="E351" s="318"/>
      <c r="F351" s="79"/>
      <c r="G351" s="38"/>
      <c r="I351" s="49"/>
    </row>
    <row r="352" spans="1:9" s="48" customFormat="1" x14ac:dyDescent="0.15">
      <c r="A352" s="12">
        <v>5</v>
      </c>
      <c r="B352" s="98" t="s">
        <v>185</v>
      </c>
      <c r="C352" s="77"/>
      <c r="D352" s="78"/>
      <c r="E352" s="318"/>
      <c r="F352" s="79"/>
      <c r="G352" s="38"/>
      <c r="I352" s="49"/>
    </row>
    <row r="353" spans="1:9" s="48" customFormat="1" x14ac:dyDescent="0.15">
      <c r="A353" s="80">
        <f>+A352+0.1</f>
        <v>5.0999999999999996</v>
      </c>
      <c r="B353" s="93" t="s">
        <v>417</v>
      </c>
      <c r="C353" s="89">
        <v>42.15</v>
      </c>
      <c r="D353" s="78" t="s">
        <v>0</v>
      </c>
      <c r="E353" s="318"/>
      <c r="F353" s="79">
        <f t="shared" ref="F353" si="37">ROUND(C353*E353,2)</f>
        <v>0</v>
      </c>
      <c r="G353" s="38"/>
      <c r="I353" s="49"/>
    </row>
    <row r="354" spans="1:9" s="48" customFormat="1" x14ac:dyDescent="0.15">
      <c r="A354" s="75"/>
      <c r="B354" s="51"/>
      <c r="C354" s="73"/>
      <c r="D354" s="78"/>
      <c r="E354" s="312"/>
      <c r="F354" s="79"/>
      <c r="G354" s="38"/>
      <c r="I354" s="49"/>
    </row>
    <row r="355" spans="1:9" s="48" customFormat="1" x14ac:dyDescent="0.15">
      <c r="A355" s="14">
        <v>5</v>
      </c>
      <c r="B355" s="51" t="s">
        <v>331</v>
      </c>
      <c r="C355" s="73">
        <v>330.88</v>
      </c>
      <c r="D355" s="78" t="s">
        <v>34</v>
      </c>
      <c r="E355" s="312"/>
      <c r="F355" s="79">
        <f t="shared" ref="F355" si="38">ROUND(C355*E355,2)</f>
        <v>0</v>
      </c>
      <c r="G355" s="38"/>
      <c r="I355" s="49"/>
    </row>
    <row r="356" spans="1:9" s="243" customFormat="1" x14ac:dyDescent="0.15">
      <c r="A356" s="240"/>
      <c r="B356" s="241" t="s">
        <v>395</v>
      </c>
      <c r="C356" s="242"/>
      <c r="D356" s="223"/>
      <c r="E356" s="337"/>
      <c r="F356" s="224">
        <f>SUM(F341:F355)</f>
        <v>0</v>
      </c>
      <c r="G356" s="38"/>
      <c r="I356" s="244"/>
    </row>
    <row r="357" spans="1:9" s="250" customFormat="1" x14ac:dyDescent="0.15">
      <c r="A357" s="245"/>
      <c r="B357" s="246" t="s">
        <v>276</v>
      </c>
      <c r="C357" s="247"/>
      <c r="D357" s="248"/>
      <c r="E357" s="339"/>
      <c r="F357" s="249">
        <f>+F356+F337</f>
        <v>0</v>
      </c>
      <c r="G357" s="38"/>
      <c r="I357" s="251"/>
    </row>
    <row r="358" spans="1:9" s="48" customFormat="1" x14ac:dyDescent="0.15">
      <c r="A358" s="252"/>
      <c r="B358" s="221"/>
      <c r="C358" s="253"/>
      <c r="D358" s="236"/>
      <c r="E358" s="337"/>
      <c r="F358" s="224"/>
      <c r="G358" s="38"/>
      <c r="I358" s="49"/>
    </row>
    <row r="359" spans="1:9" s="48" customFormat="1" x14ac:dyDescent="0.15">
      <c r="A359" s="220" t="s">
        <v>255</v>
      </c>
      <c r="B359" s="221" t="s">
        <v>224</v>
      </c>
      <c r="C359" s="222"/>
      <c r="D359" s="236"/>
      <c r="E359" s="337"/>
      <c r="F359" s="224"/>
      <c r="G359" s="38"/>
      <c r="I359" s="49"/>
    </row>
    <row r="360" spans="1:9" s="48" customFormat="1" x14ac:dyDescent="0.15">
      <c r="A360" s="220"/>
      <c r="B360" s="221"/>
      <c r="C360" s="222"/>
      <c r="D360" s="236"/>
      <c r="E360" s="337"/>
      <c r="F360" s="224"/>
      <c r="G360" s="38"/>
      <c r="I360" s="49"/>
    </row>
    <row r="361" spans="1:9" s="48" customFormat="1" x14ac:dyDescent="0.15">
      <c r="A361" s="220">
        <v>1</v>
      </c>
      <c r="B361" s="221" t="s">
        <v>47</v>
      </c>
      <c r="C361" s="222"/>
      <c r="D361" s="223"/>
      <c r="E361" s="337"/>
      <c r="F361" s="224"/>
      <c r="G361" s="38"/>
      <c r="I361" s="49"/>
    </row>
    <row r="362" spans="1:9" s="48" customFormat="1" x14ac:dyDescent="0.15">
      <c r="A362" s="225">
        <v>1.2</v>
      </c>
      <c r="B362" s="72" t="s">
        <v>225</v>
      </c>
      <c r="C362" s="226">
        <v>1</v>
      </c>
      <c r="D362" s="227" t="s">
        <v>71</v>
      </c>
      <c r="E362" s="315"/>
      <c r="F362" s="228">
        <f t="shared" ref="F362" si="39">ROUND(C362*E362,2)</f>
        <v>0</v>
      </c>
      <c r="G362" s="38"/>
      <c r="I362" s="49"/>
    </row>
    <row r="363" spans="1:9" s="48" customFormat="1" x14ac:dyDescent="0.15">
      <c r="A363" s="225"/>
      <c r="B363" s="72"/>
      <c r="C363" s="226"/>
      <c r="D363" s="229"/>
      <c r="E363" s="315"/>
      <c r="F363" s="228"/>
      <c r="G363" s="38"/>
      <c r="I363" s="49"/>
    </row>
    <row r="364" spans="1:9" s="48" customFormat="1" x14ac:dyDescent="0.15">
      <c r="A364" s="240">
        <v>2</v>
      </c>
      <c r="B364" s="230" t="s">
        <v>48</v>
      </c>
      <c r="C364" s="226"/>
      <c r="D364" s="227"/>
      <c r="E364" s="338"/>
      <c r="F364" s="228"/>
      <c r="G364" s="38"/>
      <c r="I364" s="49"/>
    </row>
    <row r="365" spans="1:9" s="48" customFormat="1" ht="25.5" x14ac:dyDescent="0.15">
      <c r="A365" s="232">
        <v>2.1</v>
      </c>
      <c r="B365" s="72" t="s">
        <v>226</v>
      </c>
      <c r="C365" s="226">
        <v>16.55</v>
      </c>
      <c r="D365" s="227" t="s">
        <v>14</v>
      </c>
      <c r="E365" s="315"/>
      <c r="F365" s="228">
        <f t="shared" ref="F365:F368" si="40">ROUND(C365*E365,2)</f>
        <v>0</v>
      </c>
      <c r="G365" s="38"/>
      <c r="I365" s="49"/>
    </row>
    <row r="366" spans="1:9" s="48" customFormat="1" ht="25.5" x14ac:dyDescent="0.15">
      <c r="A366" s="232">
        <v>2.2000000000000002</v>
      </c>
      <c r="B366" s="72" t="s">
        <v>227</v>
      </c>
      <c r="C366" s="226">
        <v>5.35</v>
      </c>
      <c r="D366" s="229" t="s">
        <v>15</v>
      </c>
      <c r="E366" s="315"/>
      <c r="F366" s="228">
        <f t="shared" si="40"/>
        <v>0</v>
      </c>
      <c r="G366" s="38"/>
      <c r="I366" s="49"/>
    </row>
    <row r="367" spans="1:9" s="48" customFormat="1" x14ac:dyDescent="0.15">
      <c r="A367" s="232">
        <v>2.2999999999999998</v>
      </c>
      <c r="B367" s="72" t="s">
        <v>228</v>
      </c>
      <c r="C367" s="226">
        <v>5.35</v>
      </c>
      <c r="D367" s="229" t="s">
        <v>15</v>
      </c>
      <c r="E367" s="315"/>
      <c r="F367" s="228">
        <f t="shared" si="40"/>
        <v>0</v>
      </c>
      <c r="G367" s="38"/>
      <c r="I367" s="49"/>
    </row>
    <row r="368" spans="1:9" s="48" customFormat="1" x14ac:dyDescent="0.15">
      <c r="A368" s="232">
        <v>2.4</v>
      </c>
      <c r="B368" s="72" t="s">
        <v>209</v>
      </c>
      <c r="C368" s="226">
        <v>14.56</v>
      </c>
      <c r="D368" s="231" t="s">
        <v>210</v>
      </c>
      <c r="E368" s="315"/>
      <c r="F368" s="228">
        <f t="shared" si="40"/>
        <v>0</v>
      </c>
      <c r="G368" s="38"/>
      <c r="I368" s="49"/>
    </row>
    <row r="369" spans="1:9" s="48" customFormat="1" x14ac:dyDescent="0.15">
      <c r="A369" s="232"/>
      <c r="B369" s="72"/>
      <c r="C369" s="226"/>
      <c r="D369" s="229"/>
      <c r="E369" s="315"/>
      <c r="F369" s="228"/>
      <c r="G369" s="38"/>
      <c r="I369" s="49"/>
    </row>
    <row r="370" spans="1:9" s="48" customFormat="1" x14ac:dyDescent="0.15">
      <c r="A370" s="240">
        <v>3</v>
      </c>
      <c r="B370" s="221" t="s">
        <v>211</v>
      </c>
      <c r="C370" s="226"/>
      <c r="D370" s="229"/>
      <c r="E370" s="315"/>
      <c r="F370" s="228"/>
      <c r="G370" s="38"/>
      <c r="I370" s="49"/>
    </row>
    <row r="371" spans="1:9" s="48" customFormat="1" x14ac:dyDescent="0.15">
      <c r="A371" s="232">
        <v>3.1</v>
      </c>
      <c r="B371" s="72" t="s">
        <v>212</v>
      </c>
      <c r="C371" s="226">
        <v>0.56999999999999995</v>
      </c>
      <c r="D371" s="227" t="s">
        <v>93</v>
      </c>
      <c r="E371" s="315"/>
      <c r="F371" s="228">
        <f t="shared" ref="F371:F379" si="41">ROUND(C371*E371,2)</f>
        <v>0</v>
      </c>
      <c r="G371" s="38"/>
      <c r="I371" s="49"/>
    </row>
    <row r="372" spans="1:9" s="48" customFormat="1" x14ac:dyDescent="0.15">
      <c r="A372" s="232">
        <v>3.2</v>
      </c>
      <c r="B372" s="72" t="s">
        <v>229</v>
      </c>
      <c r="C372" s="226">
        <v>3.44</v>
      </c>
      <c r="D372" s="227" t="s">
        <v>93</v>
      </c>
      <c r="E372" s="315"/>
      <c r="F372" s="228">
        <f t="shared" ref="F372:F373" si="42">ROUND(E372*C372,2)</f>
        <v>0</v>
      </c>
      <c r="G372" s="38"/>
      <c r="I372" s="49"/>
    </row>
    <row r="373" spans="1:9" s="48" customFormat="1" x14ac:dyDescent="0.15">
      <c r="A373" s="232">
        <v>3.2</v>
      </c>
      <c r="B373" s="72" t="s">
        <v>230</v>
      </c>
      <c r="C373" s="226">
        <v>3.44</v>
      </c>
      <c r="D373" s="227" t="s">
        <v>93</v>
      </c>
      <c r="E373" s="315"/>
      <c r="F373" s="228">
        <f t="shared" si="42"/>
        <v>0</v>
      </c>
      <c r="G373" s="38"/>
      <c r="I373" s="49"/>
    </row>
    <row r="374" spans="1:9" s="48" customFormat="1" x14ac:dyDescent="0.15">
      <c r="A374" s="232">
        <v>3.2</v>
      </c>
      <c r="B374" s="72" t="s">
        <v>231</v>
      </c>
      <c r="C374" s="226">
        <v>1.03</v>
      </c>
      <c r="D374" s="227" t="s">
        <v>93</v>
      </c>
      <c r="E374" s="315"/>
      <c r="F374" s="228">
        <f t="shared" si="41"/>
        <v>0</v>
      </c>
      <c r="G374" s="38"/>
      <c r="I374" s="49"/>
    </row>
    <row r="375" spans="1:9" s="48" customFormat="1" x14ac:dyDescent="0.15">
      <c r="A375" s="232">
        <v>3.3</v>
      </c>
      <c r="B375" s="72" t="s">
        <v>232</v>
      </c>
      <c r="C375" s="226">
        <v>0.34</v>
      </c>
      <c r="D375" s="227" t="s">
        <v>93</v>
      </c>
      <c r="E375" s="315"/>
      <c r="F375" s="228">
        <f t="shared" si="41"/>
        <v>0</v>
      </c>
      <c r="G375" s="38"/>
      <c r="I375" s="49"/>
    </row>
    <row r="376" spans="1:9" s="48" customFormat="1" x14ac:dyDescent="0.15">
      <c r="A376" s="232">
        <v>3.4</v>
      </c>
      <c r="B376" s="72" t="s">
        <v>233</v>
      </c>
      <c r="C376" s="226">
        <v>0.27</v>
      </c>
      <c r="D376" s="227" t="s">
        <v>93</v>
      </c>
      <c r="E376" s="315"/>
      <c r="F376" s="228">
        <f t="shared" si="41"/>
        <v>0</v>
      </c>
      <c r="G376" s="38"/>
      <c r="I376" s="49"/>
    </row>
    <row r="377" spans="1:9" s="48" customFormat="1" x14ac:dyDescent="0.15">
      <c r="A377" s="232">
        <v>3.5</v>
      </c>
      <c r="B377" s="72" t="s">
        <v>234</v>
      </c>
      <c r="C377" s="226">
        <v>0.53</v>
      </c>
      <c r="D377" s="227" t="s">
        <v>93</v>
      </c>
      <c r="E377" s="315"/>
      <c r="F377" s="228">
        <f t="shared" si="41"/>
        <v>0</v>
      </c>
      <c r="G377" s="38"/>
      <c r="I377" s="49"/>
    </row>
    <row r="378" spans="1:9" s="48" customFormat="1" x14ac:dyDescent="0.15">
      <c r="A378" s="232">
        <v>3.6</v>
      </c>
      <c r="B378" s="72" t="s">
        <v>235</v>
      </c>
      <c r="C378" s="226">
        <v>0.7</v>
      </c>
      <c r="D378" s="227" t="s">
        <v>93</v>
      </c>
      <c r="E378" s="315"/>
      <c r="F378" s="228">
        <f t="shared" si="41"/>
        <v>0</v>
      </c>
      <c r="G378" s="38"/>
      <c r="I378" s="49"/>
    </row>
    <row r="379" spans="1:9" s="48" customFormat="1" x14ac:dyDescent="0.15">
      <c r="A379" s="232">
        <v>3.7</v>
      </c>
      <c r="B379" s="72" t="s">
        <v>236</v>
      </c>
      <c r="C379" s="226">
        <v>5.72</v>
      </c>
      <c r="D379" s="227" t="s">
        <v>93</v>
      </c>
      <c r="E379" s="315"/>
      <c r="F379" s="228">
        <f t="shared" si="41"/>
        <v>0</v>
      </c>
      <c r="G379" s="38"/>
      <c r="I379" s="49"/>
    </row>
    <row r="380" spans="1:9" s="48" customFormat="1" ht="25.5" x14ac:dyDescent="0.15">
      <c r="A380" s="232">
        <v>3.8</v>
      </c>
      <c r="B380" s="72" t="s">
        <v>237</v>
      </c>
      <c r="C380" s="226">
        <v>2.09</v>
      </c>
      <c r="D380" s="227" t="s">
        <v>93</v>
      </c>
      <c r="E380" s="315"/>
      <c r="F380" s="228">
        <f>ROUND(C380*E380,2)</f>
        <v>0</v>
      </c>
      <c r="G380" s="38"/>
      <c r="I380" s="49"/>
    </row>
    <row r="381" spans="1:9" s="48" customFormat="1" x14ac:dyDescent="0.15">
      <c r="A381" s="232"/>
      <c r="B381" s="72"/>
      <c r="C381" s="226"/>
      <c r="D381" s="227"/>
      <c r="E381" s="315"/>
      <c r="F381" s="228"/>
      <c r="G381" s="38"/>
      <c r="I381" s="49"/>
    </row>
    <row r="382" spans="1:9" s="48" customFormat="1" x14ac:dyDescent="0.15">
      <c r="A382" s="240">
        <v>4</v>
      </c>
      <c r="B382" s="221" t="s">
        <v>238</v>
      </c>
      <c r="C382" s="226"/>
      <c r="D382" s="229"/>
      <c r="E382" s="315"/>
      <c r="F382" s="228"/>
      <c r="G382" s="38"/>
      <c r="I382" s="49"/>
    </row>
    <row r="383" spans="1:9" s="48" customFormat="1" x14ac:dyDescent="0.15">
      <c r="A383" s="232">
        <v>4.0999999999999996</v>
      </c>
      <c r="B383" s="72" t="s">
        <v>239</v>
      </c>
      <c r="C383" s="226">
        <v>10.44</v>
      </c>
      <c r="D383" s="227" t="s">
        <v>34</v>
      </c>
      <c r="E383" s="315"/>
      <c r="F383" s="228">
        <f t="shared" ref="F383:F385" si="43">ROUND(E383*C383,2)</f>
        <v>0</v>
      </c>
      <c r="G383" s="38"/>
      <c r="I383" s="49"/>
    </row>
    <row r="384" spans="1:9" s="48" customFormat="1" x14ac:dyDescent="0.15">
      <c r="A384" s="232">
        <v>4.2</v>
      </c>
      <c r="B384" s="72" t="s">
        <v>240</v>
      </c>
      <c r="C384" s="226">
        <v>45.37</v>
      </c>
      <c r="D384" s="227" t="s">
        <v>34</v>
      </c>
      <c r="E384" s="315"/>
      <c r="F384" s="228">
        <f t="shared" si="43"/>
        <v>0</v>
      </c>
      <c r="G384" s="38"/>
      <c r="I384" s="49"/>
    </row>
    <row r="385" spans="1:9" s="48" customFormat="1" x14ac:dyDescent="0.15">
      <c r="A385" s="232">
        <v>4.3</v>
      </c>
      <c r="B385" s="72" t="s">
        <v>241</v>
      </c>
      <c r="C385" s="226">
        <v>4.29</v>
      </c>
      <c r="D385" s="227" t="s">
        <v>34</v>
      </c>
      <c r="E385" s="315"/>
      <c r="F385" s="228">
        <f t="shared" si="43"/>
        <v>0</v>
      </c>
      <c r="G385" s="38"/>
      <c r="I385" s="49"/>
    </row>
    <row r="386" spans="1:9" s="48" customFormat="1" x14ac:dyDescent="0.15">
      <c r="A386" s="232"/>
      <c r="B386" s="72"/>
      <c r="C386" s="226"/>
      <c r="D386" s="227"/>
      <c r="E386" s="315"/>
      <c r="F386" s="228"/>
      <c r="G386" s="38"/>
      <c r="I386" s="49"/>
    </row>
    <row r="387" spans="1:9" s="48" customFormat="1" x14ac:dyDescent="0.15">
      <c r="A387" s="254">
        <v>5</v>
      </c>
      <c r="B387" s="255" t="s">
        <v>70</v>
      </c>
      <c r="C387" s="256"/>
      <c r="D387" s="257"/>
      <c r="E387" s="340"/>
      <c r="F387" s="258"/>
      <c r="G387" s="38"/>
      <c r="I387" s="49"/>
    </row>
    <row r="388" spans="1:9" s="48" customFormat="1" x14ac:dyDescent="0.15">
      <c r="A388" s="232">
        <v>5.0999999999999996</v>
      </c>
      <c r="B388" s="72" t="s">
        <v>242</v>
      </c>
      <c r="C388" s="226">
        <v>74.900000000000006</v>
      </c>
      <c r="D388" s="227" t="s">
        <v>34</v>
      </c>
      <c r="E388" s="315"/>
      <c r="F388" s="228">
        <f t="shared" ref="F388:F396" si="44">ROUND(E388*C388,2)</f>
        <v>0</v>
      </c>
      <c r="G388" s="38"/>
      <c r="I388" s="49"/>
    </row>
    <row r="389" spans="1:9" s="48" customFormat="1" x14ac:dyDescent="0.15">
      <c r="A389" s="232">
        <v>5.2</v>
      </c>
      <c r="B389" s="72" t="s">
        <v>10</v>
      </c>
      <c r="C389" s="226">
        <v>72.2</v>
      </c>
      <c r="D389" s="227" t="s">
        <v>34</v>
      </c>
      <c r="E389" s="315"/>
      <c r="F389" s="228">
        <f t="shared" si="44"/>
        <v>0</v>
      </c>
      <c r="G389" s="38"/>
      <c r="I389" s="49"/>
    </row>
    <row r="390" spans="1:9" s="48" customFormat="1" x14ac:dyDescent="0.15">
      <c r="A390" s="232">
        <v>5.3</v>
      </c>
      <c r="B390" s="72" t="s">
        <v>45</v>
      </c>
      <c r="C390" s="226">
        <v>38.119999999999997</v>
      </c>
      <c r="D390" s="227" t="s">
        <v>34</v>
      </c>
      <c r="E390" s="315"/>
      <c r="F390" s="228">
        <f t="shared" si="44"/>
        <v>0</v>
      </c>
      <c r="G390" s="38"/>
      <c r="I390" s="49"/>
    </row>
    <row r="391" spans="1:9" s="48" customFormat="1" x14ac:dyDescent="0.15">
      <c r="A391" s="232">
        <v>5.4</v>
      </c>
      <c r="B391" s="72" t="s">
        <v>318</v>
      </c>
      <c r="C391" s="226">
        <v>55.07</v>
      </c>
      <c r="D391" s="227" t="s">
        <v>34</v>
      </c>
      <c r="E391" s="315"/>
      <c r="F391" s="228">
        <f t="shared" si="44"/>
        <v>0</v>
      </c>
      <c r="G391" s="38"/>
      <c r="I391" s="49"/>
    </row>
    <row r="392" spans="1:9" s="48" customFormat="1" x14ac:dyDescent="0.15">
      <c r="A392" s="232">
        <v>5.5</v>
      </c>
      <c r="B392" s="72" t="s">
        <v>9</v>
      </c>
      <c r="C392" s="226">
        <v>41.14</v>
      </c>
      <c r="D392" s="227" t="s">
        <v>0</v>
      </c>
      <c r="E392" s="315"/>
      <c r="F392" s="228">
        <f t="shared" si="44"/>
        <v>0</v>
      </c>
      <c r="G392" s="38"/>
      <c r="I392" s="49"/>
    </row>
    <row r="393" spans="1:9" s="48" customFormat="1" x14ac:dyDescent="0.15">
      <c r="A393" s="232">
        <v>5.6</v>
      </c>
      <c r="B393" s="72" t="s">
        <v>43</v>
      </c>
      <c r="C393" s="226">
        <v>25.2</v>
      </c>
      <c r="D393" s="227" t="s">
        <v>0</v>
      </c>
      <c r="E393" s="315"/>
      <c r="F393" s="228">
        <f t="shared" si="44"/>
        <v>0</v>
      </c>
      <c r="G393" s="38"/>
      <c r="I393" s="49"/>
    </row>
    <row r="394" spans="1:9" s="48" customFormat="1" x14ac:dyDescent="0.15">
      <c r="A394" s="232">
        <v>5.7</v>
      </c>
      <c r="B394" s="72" t="s">
        <v>243</v>
      </c>
      <c r="C394" s="226">
        <v>24</v>
      </c>
      <c r="D394" s="227" t="s">
        <v>0</v>
      </c>
      <c r="E394" s="315"/>
      <c r="F394" s="228">
        <f t="shared" si="44"/>
        <v>0</v>
      </c>
      <c r="G394" s="38"/>
      <c r="I394" s="49"/>
    </row>
    <row r="395" spans="1:9" s="48" customFormat="1" ht="28.5" x14ac:dyDescent="0.15">
      <c r="A395" s="232">
        <v>5.7</v>
      </c>
      <c r="B395" s="259" t="s">
        <v>267</v>
      </c>
      <c r="C395" s="226">
        <v>2</v>
      </c>
      <c r="D395" s="227" t="s">
        <v>1</v>
      </c>
      <c r="E395" s="315"/>
      <c r="F395" s="228">
        <f t="shared" si="44"/>
        <v>0</v>
      </c>
      <c r="G395" s="38"/>
      <c r="I395" s="49"/>
    </row>
    <row r="396" spans="1:9" s="48" customFormat="1" x14ac:dyDescent="0.15">
      <c r="A396" s="232">
        <v>5.8</v>
      </c>
      <c r="B396" s="72" t="s">
        <v>244</v>
      </c>
      <c r="C396" s="226">
        <v>155.74</v>
      </c>
      <c r="D396" s="227" t="s">
        <v>34</v>
      </c>
      <c r="E396" s="315"/>
      <c r="F396" s="228">
        <f t="shared" si="44"/>
        <v>0</v>
      </c>
      <c r="G396" s="38"/>
      <c r="I396" s="49"/>
    </row>
    <row r="397" spans="1:9" s="48" customFormat="1" x14ac:dyDescent="0.15">
      <c r="A397" s="232"/>
      <c r="B397" s="72"/>
      <c r="C397" s="226"/>
      <c r="D397" s="227"/>
      <c r="E397" s="315"/>
      <c r="F397" s="228">
        <v>0</v>
      </c>
      <c r="G397" s="38"/>
      <c r="I397" s="49"/>
    </row>
    <row r="398" spans="1:9" s="48" customFormat="1" x14ac:dyDescent="0.15">
      <c r="A398" s="260">
        <v>6</v>
      </c>
      <c r="B398" s="261" t="s">
        <v>245</v>
      </c>
      <c r="C398" s="262">
        <v>20.16</v>
      </c>
      <c r="D398" s="263" t="s">
        <v>34</v>
      </c>
      <c r="E398" s="341"/>
      <c r="F398" s="13">
        <f>ROUND(E398*C398,2)</f>
        <v>0</v>
      </c>
      <c r="G398" s="38"/>
      <c r="I398" s="49"/>
    </row>
    <row r="399" spans="1:9" s="48" customFormat="1" x14ac:dyDescent="0.15">
      <c r="A399" s="232"/>
      <c r="B399" s="72"/>
      <c r="C399" s="226"/>
      <c r="D399" s="227"/>
      <c r="E399" s="315"/>
      <c r="F399" s="228"/>
      <c r="G399" s="38"/>
      <c r="I399" s="49"/>
    </row>
    <row r="400" spans="1:9" s="48" customFormat="1" x14ac:dyDescent="0.15">
      <c r="A400" s="254">
        <v>7</v>
      </c>
      <c r="B400" s="255" t="s">
        <v>246</v>
      </c>
      <c r="C400" s="262"/>
      <c r="D400" s="161"/>
      <c r="E400" s="342"/>
      <c r="F400" s="258"/>
      <c r="G400" s="38"/>
      <c r="I400" s="49"/>
    </row>
    <row r="401" spans="1:9" s="48" customFormat="1" x14ac:dyDescent="0.15">
      <c r="A401" s="232">
        <v>7.1</v>
      </c>
      <c r="B401" s="72" t="s">
        <v>247</v>
      </c>
      <c r="C401" s="262">
        <v>1</v>
      </c>
      <c r="D401" s="263" t="s">
        <v>1</v>
      </c>
      <c r="E401" s="315"/>
      <c r="F401" s="228">
        <f t="shared" ref="F401" si="45">+ROUND(C401*E401,2)</f>
        <v>0</v>
      </c>
      <c r="G401" s="38"/>
      <c r="I401" s="49"/>
    </row>
    <row r="402" spans="1:9" s="48" customFormat="1" x14ac:dyDescent="0.15">
      <c r="A402" s="232">
        <v>7.3</v>
      </c>
      <c r="B402" s="72" t="s">
        <v>248</v>
      </c>
      <c r="C402" s="262">
        <v>1</v>
      </c>
      <c r="D402" s="161" t="s">
        <v>1</v>
      </c>
      <c r="E402" s="315"/>
      <c r="F402" s="228">
        <f t="shared" ref="F402" si="46">ROUND(E402*C402,2)</f>
        <v>0</v>
      </c>
      <c r="G402" s="38"/>
      <c r="I402" s="49"/>
    </row>
    <row r="403" spans="1:9" s="16" customFormat="1" x14ac:dyDescent="0.15">
      <c r="A403" s="232"/>
      <c r="B403" s="72"/>
      <c r="C403" s="226"/>
      <c r="D403" s="227"/>
      <c r="E403" s="315"/>
      <c r="F403" s="228"/>
      <c r="G403" s="38"/>
      <c r="I403" s="39"/>
    </row>
    <row r="404" spans="1:9" s="16" customFormat="1" x14ac:dyDescent="0.15">
      <c r="A404" s="254">
        <v>8</v>
      </c>
      <c r="B404" s="255" t="s">
        <v>249</v>
      </c>
      <c r="C404" s="264"/>
      <c r="D404" s="161"/>
      <c r="E404" s="340"/>
      <c r="F404" s="258"/>
      <c r="G404" s="38"/>
      <c r="I404" s="39"/>
    </row>
    <row r="405" spans="1:9" s="16" customFormat="1" x14ac:dyDescent="0.15">
      <c r="A405" s="232">
        <f>+A404+0.1</f>
        <v>8.1</v>
      </c>
      <c r="B405" s="72" t="s">
        <v>250</v>
      </c>
      <c r="C405" s="226">
        <v>4</v>
      </c>
      <c r="D405" s="227" t="s">
        <v>1</v>
      </c>
      <c r="E405" s="315"/>
      <c r="F405" s="228">
        <f t="shared" ref="F405:F406" si="47">ROUND(E405*C405,2)</f>
        <v>0</v>
      </c>
      <c r="G405" s="38"/>
      <c r="I405" s="39"/>
    </row>
    <row r="406" spans="1:9" x14ac:dyDescent="0.15">
      <c r="A406" s="232">
        <f t="shared" ref="A406:A408" si="48">+A405+0.1</f>
        <v>8.1999999999999993</v>
      </c>
      <c r="B406" s="72" t="s">
        <v>251</v>
      </c>
      <c r="C406" s="226">
        <v>2</v>
      </c>
      <c r="D406" s="227" t="s">
        <v>1</v>
      </c>
      <c r="E406" s="315"/>
      <c r="F406" s="228">
        <f t="shared" si="47"/>
        <v>0</v>
      </c>
      <c r="G406" s="38"/>
    </row>
    <row r="407" spans="1:9" x14ac:dyDescent="0.15">
      <c r="A407" s="232">
        <f t="shared" si="48"/>
        <v>8.3000000000000007</v>
      </c>
      <c r="B407" s="72" t="s">
        <v>252</v>
      </c>
      <c r="C407" s="226">
        <v>1</v>
      </c>
      <c r="D407" s="227" t="s">
        <v>1</v>
      </c>
      <c r="E407" s="315"/>
      <c r="F407" s="228">
        <f t="shared" ref="F407" si="49">C407*E407</f>
        <v>0</v>
      </c>
      <c r="G407" s="38"/>
    </row>
    <row r="408" spans="1:9" ht="25.5" x14ac:dyDescent="0.15">
      <c r="A408" s="232">
        <f t="shared" si="48"/>
        <v>8.4</v>
      </c>
      <c r="B408" s="72" t="s">
        <v>273</v>
      </c>
      <c r="C408" s="226">
        <v>1</v>
      </c>
      <c r="D408" s="227" t="s">
        <v>1</v>
      </c>
      <c r="E408" s="315"/>
      <c r="F408" s="228">
        <f>ROUND(C408*E408,2)</f>
        <v>0</v>
      </c>
      <c r="G408" s="38"/>
    </row>
    <row r="409" spans="1:9" x14ac:dyDescent="0.15">
      <c r="A409" s="232"/>
      <c r="B409" s="72"/>
      <c r="C409" s="226"/>
      <c r="D409" s="227"/>
      <c r="E409" s="315"/>
      <c r="F409" s="228"/>
      <c r="G409" s="38"/>
    </row>
    <row r="410" spans="1:9" x14ac:dyDescent="0.15">
      <c r="A410" s="254">
        <v>10</v>
      </c>
      <c r="B410" s="159" t="s">
        <v>253</v>
      </c>
      <c r="C410" s="160">
        <v>1</v>
      </c>
      <c r="D410" s="161" t="s">
        <v>1</v>
      </c>
      <c r="E410" s="326"/>
      <c r="F410" s="13">
        <f t="shared" ref="F410" si="50">ROUND(E410*C410,2)</f>
        <v>0</v>
      </c>
      <c r="G410" s="38"/>
    </row>
    <row r="411" spans="1:9" s="250" customFormat="1" x14ac:dyDescent="0.15">
      <c r="A411" s="245"/>
      <c r="B411" s="265" t="s">
        <v>277</v>
      </c>
      <c r="C411" s="247"/>
      <c r="D411" s="248"/>
      <c r="E411" s="339"/>
      <c r="F411" s="249">
        <f>SUM(F361:F410)</f>
        <v>0</v>
      </c>
      <c r="G411" s="38"/>
      <c r="I411" s="251"/>
    </row>
    <row r="412" spans="1:9" x14ac:dyDescent="0.15">
      <c r="A412" s="212"/>
      <c r="B412" s="213"/>
      <c r="C412" s="214"/>
      <c r="D412" s="215"/>
      <c r="E412" s="336"/>
      <c r="F412" s="216"/>
      <c r="G412" s="38"/>
    </row>
    <row r="413" spans="1:9" x14ac:dyDescent="0.15">
      <c r="A413" s="29" t="s">
        <v>279</v>
      </c>
      <c r="B413" s="138" t="s">
        <v>391</v>
      </c>
      <c r="C413" s="62"/>
      <c r="D413" s="134"/>
      <c r="E413" s="324"/>
      <c r="F413" s="125"/>
      <c r="G413" s="38"/>
    </row>
    <row r="414" spans="1:9" x14ac:dyDescent="0.15">
      <c r="A414" s="137" t="s">
        <v>392</v>
      </c>
      <c r="B414" s="138" t="s">
        <v>198</v>
      </c>
      <c r="C414" s="62"/>
      <c r="D414" s="134"/>
      <c r="E414" s="324"/>
      <c r="F414" s="125"/>
      <c r="G414" s="38"/>
    </row>
    <row r="415" spans="1:9" x14ac:dyDescent="0.15">
      <c r="A415" s="136"/>
      <c r="B415" s="69"/>
      <c r="C415" s="62"/>
      <c r="D415" s="134"/>
      <c r="E415" s="324"/>
      <c r="F415" s="125"/>
      <c r="G415" s="38"/>
    </row>
    <row r="416" spans="1:9" x14ac:dyDescent="0.15">
      <c r="A416" s="123">
        <v>1</v>
      </c>
      <c r="B416" s="55" t="s">
        <v>72</v>
      </c>
      <c r="C416" s="62"/>
      <c r="D416" s="134"/>
      <c r="E416" s="324"/>
      <c r="F416" s="125"/>
      <c r="G416" s="38"/>
    </row>
    <row r="417" spans="1:7" x14ac:dyDescent="0.15">
      <c r="A417" s="126">
        <v>1.1000000000000001</v>
      </c>
      <c r="B417" s="69" t="s">
        <v>52</v>
      </c>
      <c r="C417" s="62">
        <v>66.8</v>
      </c>
      <c r="D417" s="134" t="s">
        <v>0</v>
      </c>
      <c r="E417" s="312"/>
      <c r="F417" s="37">
        <f>ROUND(C417*E417,2)</f>
        <v>0</v>
      </c>
      <c r="G417" s="38"/>
    </row>
    <row r="418" spans="1:7" x14ac:dyDescent="0.15">
      <c r="A418" s="136"/>
      <c r="B418" s="69"/>
      <c r="C418" s="62"/>
      <c r="D418" s="134"/>
      <c r="E418" s="324"/>
      <c r="F418" s="125"/>
      <c r="G418" s="38"/>
    </row>
    <row r="419" spans="1:7" x14ac:dyDescent="0.15">
      <c r="A419" s="123">
        <v>2</v>
      </c>
      <c r="B419" s="55" t="s">
        <v>48</v>
      </c>
      <c r="C419" s="62"/>
      <c r="D419" s="134"/>
      <c r="E419" s="324"/>
      <c r="F419" s="125"/>
      <c r="G419" s="38"/>
    </row>
    <row r="420" spans="1:7" x14ac:dyDescent="0.15">
      <c r="A420" s="126">
        <v>2.1</v>
      </c>
      <c r="B420" s="41" t="s">
        <v>38</v>
      </c>
      <c r="C420" s="62">
        <v>26.58</v>
      </c>
      <c r="D420" s="134" t="s">
        <v>32</v>
      </c>
      <c r="E420" s="312"/>
      <c r="F420" s="37">
        <f>ROUND(C420*E420,2)</f>
        <v>0</v>
      </c>
      <c r="G420" s="38"/>
    </row>
    <row r="421" spans="1:7" x14ac:dyDescent="0.15">
      <c r="A421" s="126">
        <v>2.2000000000000002</v>
      </c>
      <c r="B421" s="69" t="s">
        <v>53</v>
      </c>
      <c r="C421" s="62">
        <v>10.34</v>
      </c>
      <c r="D421" s="134" t="s">
        <v>32</v>
      </c>
      <c r="E421" s="324"/>
      <c r="F421" s="37">
        <f>ROUND(C421*E421,2)</f>
        <v>0</v>
      </c>
      <c r="G421" s="38"/>
    </row>
    <row r="422" spans="1:7" ht="25.5" x14ac:dyDescent="0.15">
      <c r="A422" s="126">
        <v>2.2999999999999998</v>
      </c>
      <c r="B422" s="69" t="s">
        <v>54</v>
      </c>
      <c r="C422" s="62">
        <v>19.489999999999998</v>
      </c>
      <c r="D422" s="134" t="s">
        <v>32</v>
      </c>
      <c r="E422" s="312"/>
      <c r="F422" s="37">
        <f>ROUND(C422*E422,2)</f>
        <v>0</v>
      </c>
      <c r="G422" s="38"/>
    </row>
    <row r="423" spans="1:7" x14ac:dyDescent="0.15">
      <c r="A423" s="136"/>
      <c r="B423" s="69"/>
      <c r="C423" s="62"/>
      <c r="D423" s="134"/>
      <c r="E423" s="324"/>
      <c r="F423" s="125"/>
      <c r="G423" s="38"/>
    </row>
    <row r="424" spans="1:7" x14ac:dyDescent="0.15">
      <c r="A424" s="123">
        <v>3</v>
      </c>
      <c r="B424" s="266" t="s">
        <v>74</v>
      </c>
      <c r="C424" s="62"/>
      <c r="D424" s="134"/>
      <c r="E424" s="324"/>
      <c r="F424" s="125"/>
      <c r="G424" s="38"/>
    </row>
    <row r="425" spans="1:7" x14ac:dyDescent="0.15">
      <c r="A425" s="126">
        <v>3.1</v>
      </c>
      <c r="B425" s="41" t="s">
        <v>75</v>
      </c>
      <c r="C425" s="62">
        <v>5.92</v>
      </c>
      <c r="D425" s="134" t="s">
        <v>32</v>
      </c>
      <c r="E425" s="312"/>
      <c r="F425" s="37">
        <f>ROUND(C425*E425,2)</f>
        <v>0</v>
      </c>
      <c r="G425" s="38"/>
    </row>
    <row r="426" spans="1:7" x14ac:dyDescent="0.15">
      <c r="A426" s="126">
        <v>3.2</v>
      </c>
      <c r="B426" s="41" t="s">
        <v>76</v>
      </c>
      <c r="C426" s="62">
        <v>1.53</v>
      </c>
      <c r="D426" s="134" t="s">
        <v>32</v>
      </c>
      <c r="E426" s="312"/>
      <c r="F426" s="37">
        <f>ROUND(C426*E426,2)</f>
        <v>0</v>
      </c>
      <c r="G426" s="38"/>
    </row>
    <row r="427" spans="1:7" x14ac:dyDescent="0.15">
      <c r="A427" s="126">
        <v>3.3</v>
      </c>
      <c r="B427" s="41" t="s">
        <v>77</v>
      </c>
      <c r="C427" s="62">
        <v>1.22</v>
      </c>
      <c r="D427" s="134" t="s">
        <v>32</v>
      </c>
      <c r="E427" s="312"/>
      <c r="F427" s="37">
        <f>ROUND(C427*E427,2)</f>
        <v>0</v>
      </c>
      <c r="G427" s="38"/>
    </row>
    <row r="428" spans="1:7" x14ac:dyDescent="0.15">
      <c r="A428" s="126">
        <v>3.4</v>
      </c>
      <c r="B428" s="41" t="s">
        <v>78</v>
      </c>
      <c r="C428" s="62">
        <v>2.38</v>
      </c>
      <c r="D428" s="134" t="s">
        <v>32</v>
      </c>
      <c r="E428" s="312"/>
      <c r="F428" s="37">
        <f>ROUND(C428*E428,2)</f>
        <v>0</v>
      </c>
      <c r="G428" s="38"/>
    </row>
    <row r="429" spans="1:7" x14ac:dyDescent="0.15">
      <c r="A429" s="136"/>
      <c r="B429" s="69"/>
      <c r="C429" s="62"/>
      <c r="D429" s="134"/>
      <c r="E429" s="324"/>
      <c r="F429" s="125"/>
      <c r="G429" s="38"/>
    </row>
    <row r="430" spans="1:7" x14ac:dyDescent="0.15">
      <c r="A430" s="123">
        <v>4</v>
      </c>
      <c r="B430" s="138" t="s">
        <v>423</v>
      </c>
      <c r="C430" s="62"/>
      <c r="D430" s="134"/>
      <c r="E430" s="324"/>
      <c r="F430" s="125"/>
      <c r="G430" s="38"/>
    </row>
    <row r="431" spans="1:7" x14ac:dyDescent="0.15">
      <c r="A431" s="126">
        <v>4.0999999999999996</v>
      </c>
      <c r="B431" s="69" t="s">
        <v>39</v>
      </c>
      <c r="C431" s="62">
        <v>35.64</v>
      </c>
      <c r="D431" s="134" t="s">
        <v>34</v>
      </c>
      <c r="E431" s="312"/>
      <c r="F431" s="37">
        <f>ROUND(C431*E431,2)</f>
        <v>0</v>
      </c>
      <c r="G431" s="38"/>
    </row>
    <row r="432" spans="1:7" x14ac:dyDescent="0.15">
      <c r="A432" s="126">
        <v>4.2</v>
      </c>
      <c r="B432" s="69" t="s">
        <v>87</v>
      </c>
      <c r="C432" s="62">
        <v>95.04</v>
      </c>
      <c r="D432" s="134" t="s">
        <v>34</v>
      </c>
      <c r="E432" s="312"/>
      <c r="F432" s="37">
        <f>ROUND(C432*E432,2)</f>
        <v>0</v>
      </c>
      <c r="G432" s="38"/>
    </row>
    <row r="433" spans="1:7" x14ac:dyDescent="0.15">
      <c r="A433" s="136"/>
      <c r="B433" s="69"/>
      <c r="C433" s="62"/>
      <c r="D433" s="134"/>
      <c r="E433" s="324"/>
      <c r="F433" s="125"/>
      <c r="G433" s="38"/>
    </row>
    <row r="434" spans="1:7" x14ac:dyDescent="0.15">
      <c r="A434" s="123">
        <v>5</v>
      </c>
      <c r="B434" s="138" t="s">
        <v>88</v>
      </c>
      <c r="C434" s="62"/>
      <c r="D434" s="134"/>
      <c r="E434" s="324"/>
      <c r="F434" s="125"/>
      <c r="G434" s="38"/>
    </row>
    <row r="435" spans="1:7" x14ac:dyDescent="0.15">
      <c r="A435" s="126">
        <v>5.0999999999999996</v>
      </c>
      <c r="B435" s="69" t="s">
        <v>317</v>
      </c>
      <c r="C435" s="62">
        <v>60.28</v>
      </c>
      <c r="D435" s="134" t="s">
        <v>34</v>
      </c>
      <c r="E435" s="312"/>
      <c r="F435" s="37">
        <f>ROUND(C435*E435,2)</f>
        <v>0</v>
      </c>
      <c r="G435" s="38"/>
    </row>
    <row r="436" spans="1:7" x14ac:dyDescent="0.15">
      <c r="A436" s="126">
        <v>5.2</v>
      </c>
      <c r="B436" s="69" t="s">
        <v>40</v>
      </c>
      <c r="C436" s="62">
        <v>60.28</v>
      </c>
      <c r="D436" s="134" t="s">
        <v>34</v>
      </c>
      <c r="E436" s="312"/>
      <c r="F436" s="37">
        <f>ROUND(C436*E436,2)</f>
        <v>0</v>
      </c>
      <c r="G436" s="38"/>
    </row>
    <row r="437" spans="1:7" x14ac:dyDescent="0.15">
      <c r="A437" s="126">
        <v>5.3</v>
      </c>
      <c r="B437" s="69" t="s">
        <v>9</v>
      </c>
      <c r="C437" s="62">
        <v>360</v>
      </c>
      <c r="D437" s="134" t="s">
        <v>0</v>
      </c>
      <c r="E437" s="312"/>
      <c r="F437" s="37">
        <f>ROUND(C437*E437,2)</f>
        <v>0</v>
      </c>
      <c r="G437" s="38"/>
    </row>
    <row r="438" spans="1:7" x14ac:dyDescent="0.15">
      <c r="A438" s="136"/>
      <c r="B438" s="69"/>
      <c r="C438" s="62"/>
      <c r="D438" s="134"/>
      <c r="E438" s="324"/>
      <c r="F438" s="125"/>
      <c r="G438" s="38"/>
    </row>
    <row r="439" spans="1:7" x14ac:dyDescent="0.15">
      <c r="A439" s="123">
        <v>6</v>
      </c>
      <c r="B439" s="138" t="s">
        <v>79</v>
      </c>
      <c r="C439" s="62"/>
      <c r="D439" s="134"/>
      <c r="E439" s="324"/>
      <c r="F439" s="125"/>
      <c r="G439" s="38"/>
    </row>
    <row r="440" spans="1:7" x14ac:dyDescent="0.15">
      <c r="A440" s="126">
        <v>6.1</v>
      </c>
      <c r="B440" s="69" t="s">
        <v>41</v>
      </c>
      <c r="C440" s="62">
        <v>60.28</v>
      </c>
      <c r="D440" s="134" t="s">
        <v>34</v>
      </c>
      <c r="E440" s="312"/>
      <c r="F440" s="37">
        <f>ROUND(C440*E440,2)</f>
        <v>0</v>
      </c>
      <c r="G440" s="38"/>
    </row>
    <row r="441" spans="1:7" x14ac:dyDescent="0.15">
      <c r="A441" s="126">
        <v>6.2</v>
      </c>
      <c r="B441" s="69" t="s">
        <v>42</v>
      </c>
      <c r="C441" s="62">
        <v>60.28</v>
      </c>
      <c r="D441" s="134" t="s">
        <v>34</v>
      </c>
      <c r="E441" s="312"/>
      <c r="F441" s="37">
        <f>ROUND(C441*E441,2)</f>
        <v>0</v>
      </c>
      <c r="G441" s="38"/>
    </row>
    <row r="442" spans="1:7" x14ac:dyDescent="0.15">
      <c r="A442" s="136"/>
      <c r="B442" s="69"/>
      <c r="C442" s="62"/>
      <c r="D442" s="134"/>
      <c r="E442" s="324"/>
      <c r="F442" s="125"/>
      <c r="G442" s="38"/>
    </row>
    <row r="443" spans="1:7" x14ac:dyDescent="0.15">
      <c r="A443" s="123">
        <v>7</v>
      </c>
      <c r="B443" s="138" t="s">
        <v>89</v>
      </c>
      <c r="C443" s="62"/>
      <c r="D443" s="134"/>
      <c r="E443" s="324"/>
      <c r="F443" s="125"/>
      <c r="G443" s="38"/>
    </row>
    <row r="444" spans="1:7" ht="38.25" x14ac:dyDescent="0.15">
      <c r="A444" s="126">
        <v>7.1</v>
      </c>
      <c r="B444" s="67" t="s">
        <v>56</v>
      </c>
      <c r="C444" s="62">
        <v>62.8</v>
      </c>
      <c r="D444" s="134" t="s">
        <v>0</v>
      </c>
      <c r="E444" s="312"/>
      <c r="F444" s="37">
        <f>ROUND(C444*E444,2)</f>
        <v>0</v>
      </c>
      <c r="G444" s="38"/>
    </row>
    <row r="445" spans="1:7" x14ac:dyDescent="0.15">
      <c r="A445" s="126"/>
      <c r="B445" s="69"/>
      <c r="C445" s="62"/>
      <c r="D445" s="134"/>
      <c r="E445" s="312"/>
      <c r="F445" s="37"/>
      <c r="G445" s="38"/>
    </row>
    <row r="446" spans="1:7" x14ac:dyDescent="0.15">
      <c r="A446" s="267" t="s">
        <v>393</v>
      </c>
      <c r="B446" s="138" t="s">
        <v>427</v>
      </c>
      <c r="C446" s="62"/>
      <c r="D446" s="134"/>
      <c r="E446" s="312"/>
      <c r="F446" s="37"/>
      <c r="G446" s="38"/>
    </row>
    <row r="447" spans="1:7" x14ac:dyDescent="0.15">
      <c r="A447" s="268">
        <v>1</v>
      </c>
      <c r="B447" s="69" t="s">
        <v>394</v>
      </c>
      <c r="C447" s="62">
        <v>1</v>
      </c>
      <c r="D447" s="134" t="s">
        <v>71</v>
      </c>
      <c r="E447" s="312"/>
      <c r="F447" s="37">
        <f>ROUND(C447*E447,2)</f>
        <v>0</v>
      </c>
      <c r="G447" s="38"/>
    </row>
    <row r="448" spans="1:7" x14ac:dyDescent="0.15">
      <c r="A448" s="268">
        <v>2</v>
      </c>
      <c r="B448" s="69" t="s">
        <v>430</v>
      </c>
      <c r="C448" s="62">
        <v>60.56</v>
      </c>
      <c r="D448" s="134" t="s">
        <v>0</v>
      </c>
      <c r="E448" s="312"/>
      <c r="F448" s="37">
        <f t="shared" ref="F448:F450" si="51">ROUND(C448*E448,2)</f>
        <v>0</v>
      </c>
      <c r="G448" s="38"/>
    </row>
    <row r="449" spans="1:9" x14ac:dyDescent="0.15">
      <c r="A449" s="268">
        <v>3</v>
      </c>
      <c r="B449" s="69" t="s">
        <v>428</v>
      </c>
      <c r="C449" s="62">
        <v>4</v>
      </c>
      <c r="D449" s="134" t="s">
        <v>1</v>
      </c>
      <c r="E449" s="312"/>
      <c r="F449" s="37">
        <f t="shared" si="51"/>
        <v>0</v>
      </c>
      <c r="G449" s="38"/>
    </row>
    <row r="450" spans="1:9" x14ac:dyDescent="0.15">
      <c r="A450" s="268">
        <v>4</v>
      </c>
      <c r="B450" s="69" t="s">
        <v>429</v>
      </c>
      <c r="C450" s="62">
        <v>20</v>
      </c>
      <c r="D450" s="134" t="s">
        <v>1</v>
      </c>
      <c r="E450" s="312"/>
      <c r="F450" s="37">
        <f t="shared" si="51"/>
        <v>0</v>
      </c>
      <c r="G450" s="38"/>
    </row>
    <row r="451" spans="1:9" s="250" customFormat="1" x14ac:dyDescent="0.15">
      <c r="A451" s="245"/>
      <c r="B451" s="265" t="s">
        <v>278</v>
      </c>
      <c r="C451" s="247"/>
      <c r="D451" s="248"/>
      <c r="E451" s="339"/>
      <c r="F451" s="249">
        <f>SUM(F416:F450)</f>
        <v>0</v>
      </c>
      <c r="G451" s="38"/>
      <c r="I451" s="251"/>
    </row>
    <row r="452" spans="1:9" s="273" customFormat="1" x14ac:dyDescent="0.15">
      <c r="A452" s="269"/>
      <c r="B452" s="270" t="s">
        <v>80</v>
      </c>
      <c r="C452" s="271"/>
      <c r="D452" s="271"/>
      <c r="E452" s="343"/>
      <c r="F452" s="272">
        <f>+F451+F411+F357+F302+F135</f>
        <v>0</v>
      </c>
      <c r="G452" s="38"/>
      <c r="I452" s="274"/>
    </row>
    <row r="453" spans="1:9" x14ac:dyDescent="0.15">
      <c r="A453" s="29"/>
      <c r="B453" s="135"/>
      <c r="C453" s="30"/>
      <c r="D453" s="30"/>
      <c r="E453" s="344"/>
      <c r="F453" s="31"/>
      <c r="G453" s="38"/>
    </row>
    <row r="454" spans="1:9" ht="25.5" x14ac:dyDescent="0.15">
      <c r="A454" s="29" t="s">
        <v>289</v>
      </c>
      <c r="B454" s="275" t="s">
        <v>290</v>
      </c>
      <c r="C454" s="30"/>
      <c r="D454" s="30"/>
      <c r="E454" s="321"/>
      <c r="F454" s="31"/>
      <c r="G454" s="38"/>
    </row>
    <row r="455" spans="1:9" x14ac:dyDescent="0.15">
      <c r="A455" s="29"/>
      <c r="B455" s="135"/>
      <c r="C455" s="30"/>
      <c r="D455" s="30"/>
      <c r="E455" s="321"/>
      <c r="F455" s="31"/>
      <c r="G455" s="38"/>
    </row>
    <row r="456" spans="1:9" x14ac:dyDescent="0.15">
      <c r="A456" s="8">
        <v>1</v>
      </c>
      <c r="B456" s="70" t="s">
        <v>72</v>
      </c>
      <c r="C456" s="77"/>
      <c r="D456" s="78"/>
      <c r="E456" s="313"/>
      <c r="F456" s="79"/>
      <c r="G456" s="38"/>
    </row>
    <row r="457" spans="1:9" x14ac:dyDescent="0.15">
      <c r="A457" s="80">
        <v>1.1000000000000001</v>
      </c>
      <c r="B457" s="81" t="s">
        <v>49</v>
      </c>
      <c r="C457" s="77">
        <v>2800</v>
      </c>
      <c r="D457" s="78" t="s">
        <v>0</v>
      </c>
      <c r="E457" s="313"/>
      <c r="F457" s="79">
        <f>ROUND(C457*E457,2)</f>
        <v>0</v>
      </c>
      <c r="G457" s="38"/>
    </row>
    <row r="458" spans="1:9" x14ac:dyDescent="0.15">
      <c r="A458" s="82"/>
      <c r="B458" s="83"/>
      <c r="C458" s="84"/>
      <c r="D458" s="76"/>
      <c r="E458" s="314"/>
      <c r="F458" s="79"/>
      <c r="G458" s="38"/>
    </row>
    <row r="459" spans="1:9" x14ac:dyDescent="0.15">
      <c r="A459" s="276">
        <v>2</v>
      </c>
      <c r="B459" s="277" t="s">
        <v>439</v>
      </c>
      <c r="C459" s="104"/>
      <c r="D459" s="53"/>
      <c r="E459" s="313"/>
      <c r="F459" s="79"/>
      <c r="G459" s="38"/>
    </row>
    <row r="460" spans="1:9" ht="14.25" x14ac:dyDescent="0.15">
      <c r="A460" s="278">
        <v>2.1</v>
      </c>
      <c r="B460" s="279" t="s">
        <v>291</v>
      </c>
      <c r="C460" s="104">
        <v>5600</v>
      </c>
      <c r="D460" s="53" t="s">
        <v>0</v>
      </c>
      <c r="E460" s="313"/>
      <c r="F460" s="79">
        <f t="shared" ref="F460:F462" si="52">ROUND(C460*E460,2)</f>
        <v>0</v>
      </c>
      <c r="G460" s="38"/>
    </row>
    <row r="461" spans="1:9" ht="14.25" x14ac:dyDescent="0.15">
      <c r="A461" s="278">
        <v>2.2000000000000002</v>
      </c>
      <c r="B461" s="279" t="s">
        <v>292</v>
      </c>
      <c r="C461" s="104">
        <v>3080</v>
      </c>
      <c r="D461" s="53" t="s">
        <v>34</v>
      </c>
      <c r="E461" s="313"/>
      <c r="F461" s="79">
        <f t="shared" si="52"/>
        <v>0</v>
      </c>
      <c r="G461" s="38"/>
    </row>
    <row r="462" spans="1:9" ht="28.5" x14ac:dyDescent="0.15">
      <c r="A462" s="278">
        <v>2.2999999999999998</v>
      </c>
      <c r="B462" s="280" t="s">
        <v>293</v>
      </c>
      <c r="C462" s="104">
        <v>200.2</v>
      </c>
      <c r="D462" s="88" t="s">
        <v>16</v>
      </c>
      <c r="E462" s="313"/>
      <c r="F462" s="79">
        <f t="shared" si="52"/>
        <v>0</v>
      </c>
      <c r="G462" s="38"/>
    </row>
    <row r="463" spans="1:9" x14ac:dyDescent="0.15">
      <c r="A463" s="82"/>
      <c r="B463" s="83"/>
      <c r="C463" s="84"/>
      <c r="D463" s="76"/>
      <c r="E463" s="314"/>
      <c r="F463" s="85"/>
      <c r="G463" s="38"/>
    </row>
    <row r="464" spans="1:9" x14ac:dyDescent="0.15">
      <c r="A464" s="12">
        <v>3</v>
      </c>
      <c r="B464" s="86" t="s">
        <v>48</v>
      </c>
      <c r="C464" s="77"/>
      <c r="D464" s="4"/>
      <c r="E464" s="313"/>
      <c r="F464" s="79"/>
      <c r="G464" s="38"/>
    </row>
    <row r="465" spans="1:7" x14ac:dyDescent="0.15">
      <c r="A465" s="80">
        <f>+A464+0.1</f>
        <v>3.1</v>
      </c>
      <c r="B465" s="101" t="s">
        <v>300</v>
      </c>
      <c r="C465" s="87">
        <v>4648</v>
      </c>
      <c r="D465" s="88" t="s">
        <v>14</v>
      </c>
      <c r="E465" s="315"/>
      <c r="F465" s="79">
        <f t="shared" ref="F465:F467" si="53">ROUND(C465*E465,2)</f>
        <v>0</v>
      </c>
      <c r="G465" s="38"/>
    </row>
    <row r="466" spans="1:7" x14ac:dyDescent="0.15">
      <c r="A466" s="80">
        <f t="shared" ref="A466:A467" si="54">+A465+0.1</f>
        <v>3.2</v>
      </c>
      <c r="B466" s="67" t="s">
        <v>284</v>
      </c>
      <c r="C466" s="89">
        <v>3883.6</v>
      </c>
      <c r="D466" s="88" t="s">
        <v>15</v>
      </c>
      <c r="E466" s="313"/>
      <c r="F466" s="79">
        <f t="shared" si="53"/>
        <v>0</v>
      </c>
      <c r="G466" s="38"/>
    </row>
    <row r="467" spans="1:7" ht="28.5" x14ac:dyDescent="0.15">
      <c r="A467" s="80">
        <f t="shared" si="54"/>
        <v>3.3</v>
      </c>
      <c r="B467" s="280" t="s">
        <v>293</v>
      </c>
      <c r="C467" s="89">
        <v>917.28</v>
      </c>
      <c r="D467" s="88" t="s">
        <v>16</v>
      </c>
      <c r="E467" s="316"/>
      <c r="F467" s="79">
        <f t="shared" si="53"/>
        <v>0</v>
      </c>
      <c r="G467" s="38"/>
    </row>
    <row r="468" spans="1:7" x14ac:dyDescent="0.15">
      <c r="A468" s="80"/>
      <c r="B468" s="67"/>
      <c r="C468" s="89"/>
      <c r="D468" s="88"/>
      <c r="E468" s="316"/>
      <c r="F468" s="79"/>
      <c r="G468" s="38"/>
    </row>
    <row r="469" spans="1:7" x14ac:dyDescent="0.15">
      <c r="A469" s="12">
        <v>4</v>
      </c>
      <c r="B469" s="90" t="s">
        <v>184</v>
      </c>
      <c r="C469" s="91"/>
      <c r="D469" s="92"/>
      <c r="E469" s="317"/>
      <c r="F469" s="79"/>
      <c r="G469" s="38"/>
    </row>
    <row r="470" spans="1:7" x14ac:dyDescent="0.15">
      <c r="A470" s="80">
        <f>+A469+0.1</f>
        <v>4.0999999999999996</v>
      </c>
      <c r="B470" s="93" t="s">
        <v>301</v>
      </c>
      <c r="C470" s="89">
        <v>2800</v>
      </c>
      <c r="D470" s="92" t="s">
        <v>0</v>
      </c>
      <c r="E470" s="317"/>
      <c r="F470" s="79">
        <f>ROUND(C470*E470,2)</f>
        <v>0</v>
      </c>
      <c r="G470" s="38"/>
    </row>
    <row r="471" spans="1:7" x14ac:dyDescent="0.15">
      <c r="A471" s="94"/>
      <c r="B471" s="95"/>
      <c r="C471" s="77"/>
      <c r="D471" s="96"/>
      <c r="E471" s="318"/>
      <c r="F471" s="79"/>
      <c r="G471" s="38"/>
    </row>
    <row r="472" spans="1:7" x14ac:dyDescent="0.15">
      <c r="A472" s="12">
        <v>5</v>
      </c>
      <c r="B472" s="98" t="s">
        <v>302</v>
      </c>
      <c r="C472" s="77"/>
      <c r="D472" s="78"/>
      <c r="E472" s="318"/>
      <c r="F472" s="79"/>
      <c r="G472" s="38"/>
    </row>
    <row r="473" spans="1:7" x14ac:dyDescent="0.15">
      <c r="A473" s="80">
        <f>+A472+0.1</f>
        <v>5.0999999999999996</v>
      </c>
      <c r="B473" s="93" t="s">
        <v>301</v>
      </c>
      <c r="C473" s="89">
        <v>2800</v>
      </c>
      <c r="D473" s="78" t="s">
        <v>0</v>
      </c>
      <c r="E473" s="318"/>
      <c r="F473" s="79">
        <f t="shared" ref="F473:F477" si="55">ROUND(C473*E473,2)</f>
        <v>0</v>
      </c>
      <c r="G473" s="38"/>
    </row>
    <row r="474" spans="1:7" x14ac:dyDescent="0.15">
      <c r="A474" s="29"/>
      <c r="B474" s="135"/>
      <c r="C474" s="30"/>
      <c r="D474" s="30"/>
      <c r="E474" s="321"/>
      <c r="F474" s="79"/>
      <c r="G474" s="38"/>
    </row>
    <row r="475" spans="1:7" x14ac:dyDescent="0.15">
      <c r="A475" s="137">
        <v>6</v>
      </c>
      <c r="B475" s="275" t="s">
        <v>424</v>
      </c>
      <c r="C475" s="89">
        <v>0.15</v>
      </c>
      <c r="D475" s="78" t="s">
        <v>6</v>
      </c>
      <c r="E475" s="318"/>
      <c r="F475" s="79">
        <f t="shared" si="55"/>
        <v>0</v>
      </c>
      <c r="G475" s="38"/>
    </row>
    <row r="476" spans="1:7" x14ac:dyDescent="0.15">
      <c r="A476" s="29"/>
      <c r="B476" s="135"/>
      <c r="C476" s="30"/>
      <c r="D476" s="30"/>
      <c r="E476" s="321"/>
      <c r="F476" s="79"/>
      <c r="G476" s="38"/>
    </row>
    <row r="477" spans="1:7" ht="72" x14ac:dyDescent="0.15">
      <c r="A477" s="276">
        <v>7</v>
      </c>
      <c r="B477" s="281" t="s">
        <v>294</v>
      </c>
      <c r="C477" s="89">
        <v>2800</v>
      </c>
      <c r="D477" s="78" t="s">
        <v>0</v>
      </c>
      <c r="E477" s="318"/>
      <c r="F477" s="79">
        <f t="shared" si="55"/>
        <v>0</v>
      </c>
      <c r="G477" s="38"/>
    </row>
    <row r="478" spans="1:7" x14ac:dyDescent="0.15">
      <c r="A478" s="29"/>
      <c r="B478" s="135"/>
      <c r="C478" s="30"/>
      <c r="D478" s="30"/>
      <c r="E478" s="321"/>
      <c r="F478" s="31"/>
      <c r="G478" s="38"/>
    </row>
    <row r="479" spans="1:7" x14ac:dyDescent="0.15">
      <c r="A479" s="276">
        <v>8</v>
      </c>
      <c r="B479" s="282" t="s">
        <v>295</v>
      </c>
      <c r="C479" s="35"/>
      <c r="D479" s="283"/>
      <c r="E479" s="312"/>
      <c r="F479" s="37"/>
      <c r="G479" s="38"/>
    </row>
    <row r="480" spans="1:7" ht="14.25" x14ac:dyDescent="0.15">
      <c r="A480" s="278">
        <f>+A479+0.1</f>
        <v>8.1</v>
      </c>
      <c r="B480" s="280" t="s">
        <v>296</v>
      </c>
      <c r="C480" s="35">
        <v>3080</v>
      </c>
      <c r="D480" s="283" t="s">
        <v>216</v>
      </c>
      <c r="E480" s="312"/>
      <c r="F480" s="37">
        <f t="shared" ref="F480:F482" si="56">ROUND(C480*E480,2)</f>
        <v>0</v>
      </c>
      <c r="G480" s="38"/>
    </row>
    <row r="481" spans="1:9" ht="28.5" x14ac:dyDescent="0.15">
      <c r="A481" s="278">
        <f t="shared" ref="A481:A482" si="57">+A480+0.1</f>
        <v>8.1999999999999993</v>
      </c>
      <c r="B481" s="280" t="s">
        <v>297</v>
      </c>
      <c r="C481" s="35">
        <v>3850</v>
      </c>
      <c r="D481" s="283" t="s">
        <v>216</v>
      </c>
      <c r="E481" s="312"/>
      <c r="F481" s="37">
        <f t="shared" si="56"/>
        <v>0</v>
      </c>
      <c r="G481" s="38"/>
    </row>
    <row r="482" spans="1:9" ht="14.25" x14ac:dyDescent="0.15">
      <c r="A482" s="278">
        <f t="shared" si="57"/>
        <v>8.3000000000000007</v>
      </c>
      <c r="B482" s="280" t="s">
        <v>304</v>
      </c>
      <c r="C482" s="35">
        <v>13690.6</v>
      </c>
      <c r="D482" s="283" t="s">
        <v>398</v>
      </c>
      <c r="E482" s="312"/>
      <c r="F482" s="37">
        <f t="shared" si="56"/>
        <v>0</v>
      </c>
      <c r="G482" s="38"/>
    </row>
    <row r="483" spans="1:9" ht="14.25" x14ac:dyDescent="0.15">
      <c r="A483" s="278"/>
      <c r="B483" s="280"/>
      <c r="C483" s="35"/>
      <c r="D483" s="283"/>
      <c r="E483" s="312"/>
      <c r="F483" s="37"/>
      <c r="G483" s="38"/>
    </row>
    <row r="484" spans="1:9" ht="29.25" x14ac:dyDescent="0.15">
      <c r="A484" s="284">
        <v>9</v>
      </c>
      <c r="B484" s="285" t="s">
        <v>299</v>
      </c>
      <c r="C484" s="35">
        <v>2800</v>
      </c>
      <c r="D484" s="283" t="s">
        <v>0</v>
      </c>
      <c r="E484" s="312"/>
      <c r="F484" s="37">
        <f t="shared" ref="F484" si="58">ROUND(C484*E484,2)</f>
        <v>0</v>
      </c>
      <c r="G484" s="38"/>
    </row>
    <row r="485" spans="1:9" s="273" customFormat="1" x14ac:dyDescent="0.15">
      <c r="A485" s="269"/>
      <c r="B485" s="270" t="s">
        <v>298</v>
      </c>
      <c r="C485" s="271"/>
      <c r="D485" s="271"/>
      <c r="E485" s="345"/>
      <c r="F485" s="272">
        <f>SUM(F457:F484)</f>
        <v>0</v>
      </c>
      <c r="G485" s="38"/>
      <c r="I485" s="274"/>
    </row>
    <row r="486" spans="1:9" x14ac:dyDescent="0.15">
      <c r="A486" s="29"/>
      <c r="B486" s="135"/>
      <c r="C486" s="30"/>
      <c r="D486" s="30"/>
      <c r="E486" s="321"/>
      <c r="F486" s="31"/>
      <c r="G486" s="38"/>
    </row>
    <row r="487" spans="1:9" x14ac:dyDescent="0.15">
      <c r="A487" s="29" t="s">
        <v>311</v>
      </c>
      <c r="B487" s="131" t="s">
        <v>310</v>
      </c>
      <c r="C487" s="30"/>
      <c r="D487" s="30"/>
      <c r="E487" s="321"/>
      <c r="F487" s="31"/>
      <c r="G487" s="38"/>
    </row>
    <row r="488" spans="1:9" x14ac:dyDescent="0.15">
      <c r="A488" s="29"/>
      <c r="B488" s="135"/>
      <c r="C488" s="30"/>
      <c r="D488" s="30"/>
      <c r="E488" s="321"/>
      <c r="F488" s="31"/>
      <c r="G488" s="38"/>
    </row>
    <row r="489" spans="1:9" x14ac:dyDescent="0.15">
      <c r="A489" s="137" t="s">
        <v>4</v>
      </c>
      <c r="B489" s="131" t="s">
        <v>117</v>
      </c>
      <c r="C489" s="30"/>
      <c r="D489" s="30"/>
      <c r="E489" s="321"/>
      <c r="F489" s="31"/>
      <c r="G489" s="38"/>
    </row>
    <row r="490" spans="1:9" x14ac:dyDescent="0.15">
      <c r="A490" s="278">
        <v>1</v>
      </c>
      <c r="B490" s="69" t="s">
        <v>312</v>
      </c>
      <c r="C490" s="35">
        <v>389.34</v>
      </c>
      <c r="D490" s="124" t="s">
        <v>34</v>
      </c>
      <c r="E490" s="312"/>
      <c r="F490" s="37">
        <f t="shared" ref="F490:F491" si="59">ROUND(C490*E490,2)</f>
        <v>0</v>
      </c>
      <c r="G490" s="38"/>
    </row>
    <row r="491" spans="1:9" x14ac:dyDescent="0.15">
      <c r="A491" s="278">
        <v>2</v>
      </c>
      <c r="B491" s="135" t="s">
        <v>313</v>
      </c>
      <c r="C491" s="35">
        <v>1</v>
      </c>
      <c r="D491" s="283" t="s">
        <v>1</v>
      </c>
      <c r="E491" s="312"/>
      <c r="F491" s="37">
        <f t="shared" si="59"/>
        <v>0</v>
      </c>
      <c r="G491" s="38"/>
    </row>
    <row r="492" spans="1:9" x14ac:dyDescent="0.15">
      <c r="A492" s="29"/>
      <c r="B492" s="135"/>
      <c r="C492" s="30"/>
      <c r="D492" s="30"/>
      <c r="E492" s="321"/>
      <c r="F492" s="31"/>
      <c r="G492" s="38"/>
    </row>
    <row r="493" spans="1:9" x14ac:dyDescent="0.15">
      <c r="A493" s="137" t="s">
        <v>3</v>
      </c>
      <c r="B493" s="131" t="s">
        <v>256</v>
      </c>
      <c r="C493" s="30"/>
      <c r="D493" s="30"/>
      <c r="E493" s="321"/>
      <c r="F493" s="31"/>
      <c r="G493" s="38"/>
    </row>
    <row r="494" spans="1:9" x14ac:dyDescent="0.15">
      <c r="A494" s="278">
        <v>1</v>
      </c>
      <c r="B494" s="69" t="s">
        <v>312</v>
      </c>
      <c r="C494" s="35">
        <v>79.06</v>
      </c>
      <c r="D494" s="124" t="s">
        <v>34</v>
      </c>
      <c r="E494" s="312"/>
      <c r="F494" s="37">
        <f t="shared" ref="F494:F495" si="60">ROUND(C494*E494,2)</f>
        <v>0</v>
      </c>
      <c r="G494" s="38"/>
    </row>
    <row r="495" spans="1:9" x14ac:dyDescent="0.15">
      <c r="A495" s="278">
        <v>2</v>
      </c>
      <c r="B495" s="135" t="s">
        <v>313</v>
      </c>
      <c r="C495" s="35">
        <v>1</v>
      </c>
      <c r="D495" s="283" t="s">
        <v>1</v>
      </c>
      <c r="E495" s="312"/>
      <c r="F495" s="37">
        <f t="shared" si="60"/>
        <v>0</v>
      </c>
      <c r="G495" s="38"/>
    </row>
    <row r="496" spans="1:9" x14ac:dyDescent="0.15">
      <c r="A496" s="29"/>
      <c r="B496" s="135"/>
      <c r="C496" s="30"/>
      <c r="D496" s="30"/>
      <c r="E496" s="321"/>
      <c r="F496" s="31"/>
      <c r="G496" s="38"/>
    </row>
    <row r="497" spans="1:16" x14ac:dyDescent="0.15">
      <c r="A497" s="137" t="s">
        <v>2</v>
      </c>
      <c r="B497" s="131" t="s">
        <v>314</v>
      </c>
      <c r="C497" s="30"/>
      <c r="D497" s="30"/>
      <c r="E497" s="321"/>
      <c r="F497" s="31"/>
      <c r="G497" s="38"/>
    </row>
    <row r="498" spans="1:16" x14ac:dyDescent="0.15">
      <c r="A498" s="278">
        <v>1</v>
      </c>
      <c r="B498" s="69" t="s">
        <v>312</v>
      </c>
      <c r="C498" s="35">
        <v>263</v>
      </c>
      <c r="D498" s="124" t="s">
        <v>34</v>
      </c>
      <c r="E498" s="312"/>
      <c r="F498" s="37">
        <f t="shared" ref="F498:F499" si="61">ROUND(C498*E498,2)</f>
        <v>0</v>
      </c>
      <c r="G498" s="38"/>
    </row>
    <row r="499" spans="1:16" x14ac:dyDescent="0.15">
      <c r="A499" s="278">
        <v>2</v>
      </c>
      <c r="B499" s="135" t="s">
        <v>313</v>
      </c>
      <c r="C499" s="35">
        <v>1</v>
      </c>
      <c r="D499" s="283" t="s">
        <v>1</v>
      </c>
      <c r="E499" s="312"/>
      <c r="F499" s="37">
        <f t="shared" si="61"/>
        <v>0</v>
      </c>
      <c r="G499" s="38"/>
    </row>
    <row r="500" spans="1:16" s="273" customFormat="1" x14ac:dyDescent="0.15">
      <c r="A500" s="269"/>
      <c r="B500" s="270" t="s">
        <v>315</v>
      </c>
      <c r="C500" s="271"/>
      <c r="D500" s="271"/>
      <c r="E500" s="345"/>
      <c r="F500" s="272">
        <f>SUM(F490:F499)</f>
        <v>0</v>
      </c>
      <c r="G500" s="38"/>
      <c r="I500" s="274"/>
    </row>
    <row r="501" spans="1:16" s="16" customFormat="1" x14ac:dyDescent="0.15">
      <c r="A501" s="141"/>
      <c r="B501" s="30"/>
      <c r="C501" s="41"/>
      <c r="D501" s="41"/>
      <c r="E501" s="325"/>
      <c r="F501" s="286"/>
      <c r="G501" s="38"/>
      <c r="I501" s="39"/>
    </row>
    <row r="502" spans="1:16" s="289" customFormat="1" x14ac:dyDescent="0.15">
      <c r="A502" s="121" t="s">
        <v>431</v>
      </c>
      <c r="B502" s="44" t="s">
        <v>433</v>
      </c>
      <c r="C502" s="287"/>
      <c r="D502" s="287"/>
      <c r="E502" s="346"/>
      <c r="F502" s="288"/>
      <c r="G502" s="38"/>
      <c r="I502" s="290"/>
    </row>
    <row r="503" spans="1:16" x14ac:dyDescent="0.15">
      <c r="A503" s="137">
        <v>1</v>
      </c>
      <c r="B503" s="131" t="s">
        <v>432</v>
      </c>
      <c r="C503" s="30"/>
      <c r="D503" s="30"/>
      <c r="E503" s="321"/>
      <c r="F503" s="31"/>
      <c r="G503" s="38"/>
    </row>
    <row r="504" spans="1:16" ht="102" x14ac:dyDescent="0.15">
      <c r="A504" s="278">
        <v>1</v>
      </c>
      <c r="B504" s="67" t="s">
        <v>435</v>
      </c>
      <c r="C504" s="35">
        <v>630</v>
      </c>
      <c r="D504" s="124" t="s">
        <v>34</v>
      </c>
      <c r="E504" s="312"/>
      <c r="F504" s="37">
        <f t="shared" ref="F504" si="62">ROUND(C504*E504,2)</f>
        <v>0</v>
      </c>
      <c r="G504" s="38"/>
    </row>
    <row r="505" spans="1:16" x14ac:dyDescent="0.15">
      <c r="A505" s="29"/>
      <c r="B505" s="135"/>
      <c r="C505" s="30"/>
      <c r="D505" s="30"/>
      <c r="E505" s="321"/>
      <c r="F505" s="31"/>
      <c r="G505" s="38"/>
    </row>
    <row r="506" spans="1:16" x14ac:dyDescent="0.15">
      <c r="A506" s="137">
        <v>2</v>
      </c>
      <c r="B506" s="131" t="s">
        <v>436</v>
      </c>
      <c r="C506" s="30"/>
      <c r="D506" s="30"/>
      <c r="E506" s="321"/>
      <c r="F506" s="31"/>
      <c r="G506" s="38"/>
      <c r="P506" s="37"/>
    </row>
    <row r="507" spans="1:16" ht="89.25" x14ac:dyDescent="0.15">
      <c r="A507" s="278">
        <v>2.1</v>
      </c>
      <c r="B507" s="67" t="s">
        <v>437</v>
      </c>
      <c r="C507" s="35">
        <v>444.33</v>
      </c>
      <c r="D507" s="124" t="s">
        <v>34</v>
      </c>
      <c r="E507" s="312"/>
      <c r="F507" s="37">
        <f t="shared" ref="F507" si="63">ROUND(C507*E507,2)</f>
        <v>0</v>
      </c>
      <c r="G507" s="38"/>
      <c r="P507" s="37"/>
    </row>
    <row r="508" spans="1:16" s="273" customFormat="1" x14ac:dyDescent="0.15">
      <c r="A508" s="269"/>
      <c r="B508" s="270" t="s">
        <v>438</v>
      </c>
      <c r="C508" s="271"/>
      <c r="D508" s="271"/>
      <c r="E508" s="345"/>
      <c r="F508" s="272">
        <f>SUM(F504:F507)</f>
        <v>0</v>
      </c>
      <c r="G508" s="38"/>
      <c r="I508" s="274"/>
    </row>
    <row r="509" spans="1:16" x14ac:dyDescent="0.15">
      <c r="A509" s="29"/>
      <c r="B509" s="135"/>
      <c r="C509" s="30"/>
      <c r="D509" s="30"/>
      <c r="E509" s="321"/>
      <c r="F509" s="31"/>
      <c r="G509" s="38"/>
    </row>
    <row r="510" spans="1:16" x14ac:dyDescent="0.15">
      <c r="A510" s="121" t="s">
        <v>280</v>
      </c>
      <c r="B510" s="291" t="s">
        <v>29</v>
      </c>
      <c r="C510" s="97"/>
      <c r="D510" s="292"/>
      <c r="E510" s="318"/>
      <c r="F510" s="293"/>
      <c r="G510" s="38"/>
    </row>
    <row r="511" spans="1:16" ht="38.25" x14ac:dyDescent="0.15">
      <c r="A511" s="278">
        <v>1</v>
      </c>
      <c r="B511" s="294" t="s">
        <v>31</v>
      </c>
      <c r="C511" s="295">
        <v>1</v>
      </c>
      <c r="D511" s="292" t="s">
        <v>1</v>
      </c>
      <c r="E511" s="347"/>
      <c r="F511" s="164">
        <f>ROUND(E511*C511,2)</f>
        <v>0</v>
      </c>
      <c r="G511" s="38"/>
    </row>
    <row r="512" spans="1:16" x14ac:dyDescent="0.15">
      <c r="A512" s="278">
        <v>2</v>
      </c>
      <c r="B512" s="296" t="s">
        <v>399</v>
      </c>
      <c r="C512" s="311"/>
      <c r="D512" s="297" t="s">
        <v>434</v>
      </c>
      <c r="E512" s="347"/>
      <c r="F512" s="164">
        <f>ROUND(E512*C512,2)</f>
        <v>0</v>
      </c>
      <c r="G512" s="38"/>
    </row>
    <row r="513" spans="1:9" x14ac:dyDescent="0.15">
      <c r="A513" s="278">
        <v>3</v>
      </c>
      <c r="B513" s="296" t="s">
        <v>282</v>
      </c>
      <c r="C513" s="295">
        <v>4</v>
      </c>
      <c r="D513" s="297" t="s">
        <v>434</v>
      </c>
      <c r="E513" s="318"/>
      <c r="F513" s="164">
        <f>ROUND(E513*C513,2)</f>
        <v>0</v>
      </c>
      <c r="G513" s="38"/>
    </row>
    <row r="514" spans="1:9" x14ac:dyDescent="0.15">
      <c r="A514" s="278">
        <v>4</v>
      </c>
      <c r="B514" s="296" t="s">
        <v>223</v>
      </c>
      <c r="C514" s="311"/>
      <c r="D514" s="297" t="s">
        <v>434</v>
      </c>
      <c r="E514" s="347"/>
      <c r="F514" s="164">
        <f t="shared" ref="F514:F515" si="64">ROUND(E514*C514,2)</f>
        <v>0</v>
      </c>
      <c r="G514" s="38"/>
    </row>
    <row r="515" spans="1:9" x14ac:dyDescent="0.15">
      <c r="A515" s="278">
        <v>5</v>
      </c>
      <c r="B515" s="298" t="s">
        <v>316</v>
      </c>
      <c r="C515" s="295">
        <v>1</v>
      </c>
      <c r="D515" s="297" t="s">
        <v>71</v>
      </c>
      <c r="E515" s="318"/>
      <c r="F515" s="164">
        <f t="shared" si="64"/>
        <v>0</v>
      </c>
      <c r="G515" s="38"/>
    </row>
    <row r="516" spans="1:9" s="273" customFormat="1" x14ac:dyDescent="0.15">
      <c r="A516" s="269"/>
      <c r="B516" s="270" t="s">
        <v>281</v>
      </c>
      <c r="C516" s="271"/>
      <c r="D516" s="271"/>
      <c r="E516" s="345"/>
      <c r="F516" s="272">
        <f>ROUND(SUM(F511:F515),2)</f>
        <v>0</v>
      </c>
      <c r="G516" s="38"/>
      <c r="I516" s="274"/>
    </row>
    <row r="517" spans="1:9" s="273" customFormat="1" x14ac:dyDescent="0.15">
      <c r="A517" s="269"/>
      <c r="B517" s="270" t="s">
        <v>30</v>
      </c>
      <c r="C517" s="271"/>
      <c r="D517" s="271"/>
      <c r="E517" s="345"/>
      <c r="F517" s="272">
        <f>+F516+F500+F485+F452+F508</f>
        <v>0</v>
      </c>
      <c r="G517" s="38"/>
      <c r="I517" s="274"/>
    </row>
    <row r="518" spans="1:9" s="273" customFormat="1" x14ac:dyDescent="0.15">
      <c r="A518" s="269"/>
      <c r="B518" s="270" t="s">
        <v>30</v>
      </c>
      <c r="C518" s="271"/>
      <c r="D518" s="271"/>
      <c r="E518" s="345"/>
      <c r="F518" s="272">
        <f>F517</f>
        <v>0</v>
      </c>
      <c r="G518" s="38"/>
      <c r="I518" s="274"/>
    </row>
    <row r="519" spans="1:9" x14ac:dyDescent="0.15">
      <c r="A519" s="141"/>
      <c r="B519" s="41"/>
      <c r="C519" s="41"/>
      <c r="D519" s="41"/>
      <c r="E519" s="325"/>
      <c r="F519" s="142"/>
      <c r="G519" s="81"/>
    </row>
    <row r="520" spans="1:9" x14ac:dyDescent="0.15">
      <c r="A520" s="141"/>
      <c r="B520" s="299" t="s">
        <v>19</v>
      </c>
      <c r="C520" s="300"/>
      <c r="D520" s="41"/>
      <c r="E520" s="325"/>
      <c r="F520" s="142"/>
      <c r="G520" s="81"/>
    </row>
    <row r="521" spans="1:9" x14ac:dyDescent="0.15">
      <c r="A521" s="141"/>
      <c r="B521" s="301" t="s">
        <v>20</v>
      </c>
      <c r="C521" s="302">
        <v>0.1</v>
      </c>
      <c r="D521" s="41"/>
      <c r="E521" s="325"/>
      <c r="F521" s="37">
        <f t="shared" ref="F521:F526" si="65">ROUND($F$517*C521,2)</f>
        <v>0</v>
      </c>
      <c r="G521" s="38"/>
    </row>
    <row r="522" spans="1:9" x14ac:dyDescent="0.15">
      <c r="A522" s="141"/>
      <c r="B522" s="301" t="s">
        <v>7</v>
      </c>
      <c r="C522" s="302">
        <v>0.03</v>
      </c>
      <c r="D522" s="41"/>
      <c r="E522" s="325"/>
      <c r="F522" s="37">
        <f t="shared" si="65"/>
        <v>0</v>
      </c>
      <c r="G522" s="38"/>
    </row>
    <row r="523" spans="1:9" x14ac:dyDescent="0.15">
      <c r="A523" s="141"/>
      <c r="B523" s="301" t="s">
        <v>21</v>
      </c>
      <c r="C523" s="302">
        <v>0.04</v>
      </c>
      <c r="D523" s="41"/>
      <c r="E523" s="325"/>
      <c r="F523" s="37">
        <f t="shared" si="65"/>
        <v>0</v>
      </c>
      <c r="G523" s="38"/>
    </row>
    <row r="524" spans="1:9" x14ac:dyDescent="0.15">
      <c r="A524" s="141"/>
      <c r="B524" s="301" t="s">
        <v>22</v>
      </c>
      <c r="C524" s="302">
        <v>0.03</v>
      </c>
      <c r="D524" s="41"/>
      <c r="E524" s="325"/>
      <c r="F524" s="37">
        <f t="shared" si="65"/>
        <v>0</v>
      </c>
      <c r="G524" s="38"/>
    </row>
    <row r="525" spans="1:9" x14ac:dyDescent="0.15">
      <c r="A525" s="141"/>
      <c r="B525" s="301" t="s">
        <v>23</v>
      </c>
      <c r="C525" s="302">
        <v>0.05</v>
      </c>
      <c r="D525" s="41"/>
      <c r="E525" s="325"/>
      <c r="F525" s="37">
        <f t="shared" si="65"/>
        <v>0</v>
      </c>
      <c r="G525" s="38"/>
    </row>
    <row r="526" spans="1:9" x14ac:dyDescent="0.15">
      <c r="A526" s="141"/>
      <c r="B526" s="301" t="s">
        <v>24</v>
      </c>
      <c r="C526" s="302">
        <v>1.4999999999999999E-2</v>
      </c>
      <c r="D526" s="41"/>
      <c r="E526" s="325"/>
      <c r="F526" s="37">
        <f t="shared" si="65"/>
        <v>0</v>
      </c>
      <c r="G526" s="38"/>
    </row>
    <row r="527" spans="1:9" x14ac:dyDescent="0.15">
      <c r="A527" s="141"/>
      <c r="B527" s="301" t="s">
        <v>396</v>
      </c>
      <c r="C527" s="302">
        <v>0.18</v>
      </c>
      <c r="D527" s="41"/>
      <c r="E527" s="325"/>
      <c r="F527" s="37">
        <f>ROUND($F$521*C527,2)</f>
        <v>0</v>
      </c>
      <c r="G527" s="38"/>
    </row>
    <row r="528" spans="1:9" x14ac:dyDescent="0.15">
      <c r="A528" s="141"/>
      <c r="B528" s="301" t="s">
        <v>25</v>
      </c>
      <c r="C528" s="302">
        <v>0.01</v>
      </c>
      <c r="D528" s="41"/>
      <c r="E528" s="325"/>
      <c r="F528" s="37">
        <f>ROUND($F$517*C528,2)</f>
        <v>0</v>
      </c>
      <c r="G528" s="38"/>
    </row>
    <row r="529" spans="1:9" x14ac:dyDescent="0.15">
      <c r="A529" s="141"/>
      <c r="B529" s="301" t="s">
        <v>26</v>
      </c>
      <c r="C529" s="302">
        <v>1E-3</v>
      </c>
      <c r="D529" s="41"/>
      <c r="E529" s="325"/>
      <c r="F529" s="37">
        <f>ROUND($F$517*C529,2)</f>
        <v>0</v>
      </c>
      <c r="G529" s="38"/>
    </row>
    <row r="530" spans="1:9" x14ac:dyDescent="0.15">
      <c r="A530" s="141"/>
      <c r="B530" s="301" t="s">
        <v>27</v>
      </c>
      <c r="C530" s="302">
        <v>0.05</v>
      </c>
      <c r="D530" s="41"/>
      <c r="E530" s="325"/>
      <c r="F530" s="37">
        <f>ROUND($F$517*C530,2)</f>
        <v>0</v>
      </c>
      <c r="G530" s="38"/>
    </row>
    <row r="531" spans="1:9" x14ac:dyDescent="0.15">
      <c r="A531" s="141"/>
      <c r="B531" s="301" t="s">
        <v>426</v>
      </c>
      <c r="C531" s="35">
        <v>1</v>
      </c>
      <c r="D531" s="36" t="s">
        <v>71</v>
      </c>
      <c r="E531" s="312"/>
      <c r="F531" s="37">
        <f>ROUND(E531*C531,2)</f>
        <v>0</v>
      </c>
      <c r="G531" s="38"/>
    </row>
    <row r="532" spans="1:9" x14ac:dyDescent="0.15">
      <c r="A532" s="141"/>
      <c r="B532" s="303" t="s">
        <v>59</v>
      </c>
      <c r="C532" s="35">
        <v>1</v>
      </c>
      <c r="D532" s="36" t="s">
        <v>1</v>
      </c>
      <c r="E532" s="312"/>
      <c r="F532" s="37">
        <f>ROUND(E532*C532,2)</f>
        <v>0</v>
      </c>
      <c r="G532" s="38"/>
    </row>
    <row r="533" spans="1:9" x14ac:dyDescent="0.15">
      <c r="A533" s="141"/>
      <c r="B533" s="301" t="s">
        <v>81</v>
      </c>
      <c r="C533" s="35">
        <v>1</v>
      </c>
      <c r="D533" s="36" t="s">
        <v>1</v>
      </c>
      <c r="E533" s="312"/>
      <c r="F533" s="37">
        <f>ROUND(E533*C533,2)</f>
        <v>0</v>
      </c>
      <c r="G533" s="38"/>
    </row>
    <row r="534" spans="1:9" x14ac:dyDescent="0.15">
      <c r="A534" s="141"/>
      <c r="B534" s="301" t="s">
        <v>308</v>
      </c>
      <c r="C534" s="35">
        <v>1</v>
      </c>
      <c r="D534" s="36" t="s">
        <v>1</v>
      </c>
      <c r="E534" s="312"/>
      <c r="F534" s="37">
        <f>ROUND(E534*C534,2)</f>
        <v>0</v>
      </c>
      <c r="G534" s="38"/>
    </row>
    <row r="535" spans="1:9" s="250" customFormat="1" x14ac:dyDescent="0.15">
      <c r="A535" s="245"/>
      <c r="B535" s="265" t="s">
        <v>28</v>
      </c>
      <c r="C535" s="247"/>
      <c r="D535" s="248"/>
      <c r="E535" s="339"/>
      <c r="F535" s="249">
        <f>ROUND(SUM(F521:F534),2)</f>
        <v>0</v>
      </c>
      <c r="G535" s="38"/>
      <c r="I535" s="251"/>
    </row>
    <row r="536" spans="1:9" x14ac:dyDescent="0.15">
      <c r="A536" s="141"/>
      <c r="B536" s="41"/>
      <c r="C536" s="41"/>
      <c r="D536" s="41"/>
      <c r="E536" s="325"/>
      <c r="F536" s="142"/>
      <c r="G536" s="81"/>
    </row>
    <row r="537" spans="1:9" x14ac:dyDescent="0.15">
      <c r="A537" s="141"/>
      <c r="B537" s="41"/>
      <c r="C537" s="41"/>
      <c r="D537" s="41"/>
      <c r="E537" s="325"/>
      <c r="F537" s="142"/>
      <c r="G537" s="81"/>
    </row>
    <row r="538" spans="1:9" s="273" customFormat="1" x14ac:dyDescent="0.15">
      <c r="A538" s="269"/>
      <c r="B538" s="304" t="s">
        <v>397</v>
      </c>
      <c r="C538" s="271"/>
      <c r="D538" s="271"/>
      <c r="E538" s="345"/>
      <c r="F538" s="272">
        <f>+F517+F535</f>
        <v>0</v>
      </c>
      <c r="G538" s="38"/>
      <c r="H538" s="38"/>
      <c r="I538" s="274"/>
    </row>
    <row r="539" spans="1:9" ht="14.25" x14ac:dyDescent="0.15">
      <c r="A539" s="305"/>
      <c r="B539" s="16"/>
      <c r="C539" s="305"/>
      <c r="D539" s="305"/>
      <c r="E539" s="305"/>
      <c r="F539" s="305"/>
      <c r="G539" s="305"/>
    </row>
    <row r="540" spans="1:9" x14ac:dyDescent="0.15">
      <c r="A540" s="306"/>
      <c r="B540" s="307"/>
      <c r="C540" s="308"/>
      <c r="D540" s="309"/>
      <c r="E540" s="310"/>
      <c r="F540" s="308"/>
      <c r="G540" s="308"/>
    </row>
    <row r="541" spans="1:9" x14ac:dyDescent="0.15">
      <c r="A541" s="306"/>
      <c r="B541" s="307"/>
      <c r="C541" s="308"/>
      <c r="D541" s="309"/>
      <c r="E541" s="310"/>
      <c r="F541" s="308"/>
      <c r="G541" s="308"/>
    </row>
    <row r="542" spans="1:9" x14ac:dyDescent="0.15">
      <c r="A542" s="306"/>
      <c r="B542" s="307"/>
      <c r="C542" s="308"/>
      <c r="D542" s="309"/>
      <c r="E542" s="310"/>
      <c r="F542" s="308"/>
      <c r="G542" s="308"/>
    </row>
    <row r="543" spans="1:9" x14ac:dyDescent="0.15">
      <c r="A543" s="306"/>
      <c r="B543" s="349"/>
      <c r="C543" s="349"/>
      <c r="D543" s="349"/>
      <c r="E543" s="349"/>
      <c r="F543" s="308"/>
      <c r="G543" s="308"/>
    </row>
    <row r="544" spans="1:9" x14ac:dyDescent="0.15">
      <c r="A544" s="306"/>
      <c r="B544" s="307"/>
      <c r="C544" s="308"/>
      <c r="D544" s="309"/>
      <c r="E544" s="310"/>
      <c r="F544" s="308"/>
      <c r="G544" s="308"/>
    </row>
    <row r="545" spans="1:7" x14ac:dyDescent="0.15">
      <c r="A545" s="306"/>
      <c r="B545" s="307"/>
      <c r="C545" s="308"/>
      <c r="D545" s="309"/>
      <c r="E545" s="310"/>
      <c r="F545" s="308"/>
      <c r="G545" s="308"/>
    </row>
    <row r="546" spans="1:7" ht="18" customHeight="1" x14ac:dyDescent="0.15">
      <c r="A546" s="306"/>
      <c r="B546" s="350"/>
      <c r="C546" s="350"/>
      <c r="D546" s="350"/>
      <c r="E546" s="350"/>
      <c r="F546" s="308"/>
      <c r="G546" s="308"/>
    </row>
    <row r="547" spans="1:7" ht="19.5" customHeight="1" x14ac:dyDescent="0.15">
      <c r="A547" s="306"/>
      <c r="B547" s="349"/>
      <c r="C547" s="349"/>
      <c r="D547" s="349"/>
      <c r="E547" s="349"/>
      <c r="F547" s="308"/>
      <c r="G547" s="308"/>
    </row>
    <row r="548" spans="1:7" x14ac:dyDescent="0.15">
      <c r="A548" s="16"/>
      <c r="B548" s="16"/>
      <c r="C548" s="16"/>
      <c r="D548" s="16"/>
      <c r="E548" s="16"/>
      <c r="F548" s="16"/>
      <c r="G548" s="16"/>
    </row>
    <row r="549" spans="1:7" x14ac:dyDescent="0.15">
      <c r="A549" s="16"/>
      <c r="B549" s="16"/>
      <c r="C549" s="16"/>
      <c r="D549" s="16"/>
      <c r="E549" s="16"/>
      <c r="F549" s="16"/>
      <c r="G549" s="16"/>
    </row>
    <row r="550" spans="1:7" x14ac:dyDescent="0.15">
      <c r="A550" s="16"/>
      <c r="B550" s="16"/>
      <c r="C550" s="16"/>
      <c r="D550" s="16"/>
      <c r="E550" s="16"/>
      <c r="F550" s="16"/>
      <c r="G550" s="16"/>
    </row>
    <row r="551" spans="1:7" x14ac:dyDescent="0.15">
      <c r="A551" s="16"/>
      <c r="B551" s="16"/>
      <c r="C551" s="16"/>
      <c r="D551" s="16"/>
      <c r="E551" s="16"/>
      <c r="F551" s="16"/>
      <c r="G551" s="16"/>
    </row>
    <row r="552" spans="1:7" x14ac:dyDescent="0.15">
      <c r="A552" s="16"/>
      <c r="B552" s="16"/>
      <c r="C552" s="16"/>
      <c r="D552" s="16"/>
      <c r="E552" s="16"/>
      <c r="F552" s="16"/>
      <c r="G552" s="16"/>
    </row>
    <row r="553" spans="1:7" x14ac:dyDescent="0.15">
      <c r="A553" s="16"/>
      <c r="B553" s="16"/>
      <c r="C553" s="16"/>
      <c r="D553" s="16"/>
      <c r="E553" s="16"/>
      <c r="F553" s="16"/>
      <c r="G553" s="16"/>
    </row>
    <row r="554" spans="1:7" x14ac:dyDescent="0.15">
      <c r="A554" s="16"/>
      <c r="B554" s="16"/>
      <c r="C554" s="16"/>
      <c r="D554" s="16"/>
      <c r="E554" s="16"/>
      <c r="F554" s="16"/>
      <c r="G554" s="16"/>
    </row>
    <row r="555" spans="1:7" x14ac:dyDescent="0.15">
      <c r="A555" s="16"/>
      <c r="B555" s="16"/>
      <c r="C555" s="16"/>
      <c r="D555" s="16"/>
      <c r="E555" s="16"/>
      <c r="F555" s="16"/>
      <c r="G555" s="16"/>
    </row>
    <row r="556" spans="1:7" x14ac:dyDescent="0.15">
      <c r="A556" s="16"/>
      <c r="B556" s="16"/>
      <c r="C556" s="16"/>
      <c r="D556" s="16"/>
      <c r="E556" s="16"/>
      <c r="F556" s="16"/>
      <c r="G556" s="16"/>
    </row>
  </sheetData>
  <sheetProtection algorithmName="SHA-512" hashValue="UOX+9KN+uxxt8lNW9xIOo1Qwqw1ZzBsXEmRbSqQk9vKCntNWIRSY7fRu+4uTeVI6fruW1Eirii0ocbSOk90LmA==" saltValue="8QTmjV+/3sMAZ27rcpwFEg==" spinCount="100000" sheet="1" objects="1" scenarios="1"/>
  <autoFilter ref="A6:F518"/>
  <mergeCells count="4">
    <mergeCell ref="A5:F5"/>
    <mergeCell ref="B543:E543"/>
    <mergeCell ref="B546:E546"/>
    <mergeCell ref="B547:E547"/>
  </mergeCells>
  <printOptions horizontalCentered="1"/>
  <pageMargins left="0.70866141732283472" right="0.70866141732283472" top="0.74803149606299213" bottom="0.74803149606299213" header="0.31496062992125984" footer="0.31496062992125984"/>
  <pageSetup scale="84" fitToHeight="37" orientation="portrait" r:id="rId1"/>
  <headerFooter>
    <oddFooter>&amp;C&amp;P de &amp;N</oddFooter>
  </headerFooter>
  <rowBreaks count="10" manualBreakCount="10">
    <brk id="58" max="5" man="1"/>
    <brk id="98" max="5" man="1"/>
    <brk id="152" max="5" man="1"/>
    <brk id="208" max="5" man="1"/>
    <brk id="277" max="5" man="1"/>
    <brk id="334" max="5" man="1"/>
    <brk id="388" max="5" man="1"/>
    <brk id="444" max="5" man="1"/>
    <brk id="494" max="5" man="1"/>
    <brk id="517" max="5" man="1"/>
  </rowBreaks>
  <ignoredErrors>
    <ignoredError sqref="F52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LP</vt:lpstr>
      <vt:lpstr>LP!Área_de_impresión</vt:lpstr>
      <vt:lpstr>LP!Títulos_a_imprimir</vt:lpstr>
    </vt:vector>
  </TitlesOfParts>
  <Company>inapa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costo03</dc:creator>
  <cp:lastModifiedBy>Gustavo Adolfo Lemoine Cabreja</cp:lastModifiedBy>
  <cp:lastPrinted>2026-03-23T13:24:42Z</cp:lastPrinted>
  <dcterms:created xsi:type="dcterms:W3CDTF">2006-11-16T17:07:31Z</dcterms:created>
  <dcterms:modified xsi:type="dcterms:W3CDTF">2026-04-15T22:26:09Z</dcterms:modified>
</cp:coreProperties>
</file>