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 activeTab="1"/>
  </bookViews>
  <sheets>
    <sheet name="Abril-Junio" sheetId="1" r:id="rId1"/>
    <sheet name="Abril-Junio (2)" sheetId="3" r:id="rId2"/>
  </sheets>
  <calcPr calcId="162913"/>
</workbook>
</file>

<file path=xl/calcChain.xml><?xml version="1.0" encoding="utf-8"?>
<calcChain xmlns="http://schemas.openxmlformats.org/spreadsheetml/2006/main">
  <c r="M37" i="3" l="1"/>
  <c r="N37" i="3"/>
  <c r="O37" i="3"/>
  <c r="O36" i="1"/>
  <c r="N36" i="1"/>
  <c r="M36" i="1"/>
  <c r="M13" i="3"/>
  <c r="M16" i="3"/>
  <c r="D36" i="1" l="1"/>
  <c r="L36" i="1"/>
  <c r="K36" i="1"/>
  <c r="J36" i="1"/>
  <c r="I36" i="1"/>
  <c r="H36" i="1"/>
  <c r="G36" i="1"/>
  <c r="F36" i="1"/>
  <c r="E36" i="1"/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12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12" i="3"/>
  <c r="M11" i="1"/>
  <c r="M12" i="3" l="1"/>
  <c r="M13" i="1"/>
  <c r="M12" i="1"/>
  <c r="M34" i="1"/>
  <c r="L37" i="3" l="1"/>
  <c r="I37" i="3"/>
  <c r="F37" i="3"/>
  <c r="D37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12" i="3"/>
  <c r="N12" i="3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11" i="1"/>
  <c r="N11" i="1"/>
  <c r="M35" i="1" l="1"/>
  <c r="M33" i="1"/>
  <c r="N13" i="3" l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M14" i="3"/>
  <c r="M15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E37" i="3" l="1"/>
  <c r="G37" i="3"/>
  <c r="H37" i="3"/>
  <c r="J37" i="3"/>
  <c r="K37" i="3"/>
</calcChain>
</file>

<file path=xl/sharedStrings.xml><?xml version="1.0" encoding="utf-8"?>
<sst xmlns="http://schemas.openxmlformats.org/spreadsheetml/2006/main" count="122" uniqueCount="69">
  <si>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</si>
  <si>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</si>
  <si>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</si>
  <si>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</si>
  <si>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</si>
  <si>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</si>
  <si>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</si>
  <si>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</si>
  <si>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</si>
  <si>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</si>
  <si>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</si>
  <si>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</si>
  <si>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</si>
  <si>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</si>
  <si>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</si>
  <si>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</si>
  <si>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</si>
  <si>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</si>
  <si>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</si>
  <si>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</si>
  <si>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</si>
  <si>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</si>
  <si>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</si>
  <si>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</si>
  <si>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</si>
  <si>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</si>
  <si>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</si>
  <si>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</si>
  <si>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</si>
  <si>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</si>
  <si>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</si>
  <si>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</si>
  <si>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</si>
  <si>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</si>
  <si>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</si>
  <si>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</si>
  <si>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</si>
  <si>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</si>
  <si>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</si>
  <si>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</si>
  <si>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</si>
  <si>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</si>
  <si>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</si>
  <si>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</si>
  <si>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</si>
  <si>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</si>
  <si>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</si>
  <si>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</si>
  <si>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</si>
  <si>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</si>
  <si>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</si>
  <si>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</si>
  <si>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</si>
  <si>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</si>
  <si>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 xml:space="preserve">TOTALES </t>
  </si>
  <si>
    <t>Santiago de los Caballeros</t>
  </si>
  <si>
    <t>Región I  : Cibao Norte</t>
  </si>
  <si>
    <t>Región I: Cibao Norte</t>
  </si>
  <si>
    <t>Co.% (Según Norma)</t>
  </si>
  <si>
    <t>PROMEDIO TRIMESTRAL (Co.% Según Norma)</t>
  </si>
  <si>
    <t>PROMEDIO TRIMESTRAL  Co.% (Según Norma)</t>
  </si>
  <si>
    <t>DIVISIÓN DE ESTADÍSTICA</t>
  </si>
  <si>
    <t>DIRECCIÓN DE PLANIFICACIÓN Y DESARROLLO</t>
  </si>
  <si>
    <t>Promedio Trimestral de Cloro Residual 2026</t>
  </si>
  <si>
    <t>Abril</t>
  </si>
  <si>
    <t>Mayo</t>
  </si>
  <si>
    <t>Junio</t>
  </si>
  <si>
    <t>TOTALES PROMEDIO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</si>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</sst>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39" fontId="2" fillId="0" borderId="15" xfId="1" applyNumberFormat="1" applyFont="1" applyBorder="1" applyAlignment="1">
      <alignment horizontal="center"/>
    </xf>
    <xf numFmtId="39" fontId="2" fillId="0" borderId="4" xfId="1" applyNumberFormat="1" applyFont="1" applyBorder="1" applyAlignment="1">
      <alignment horizontal="center"/>
    </xf>
    <xf numFmtId="39" fontId="2" fillId="0" borderId="16" xfId="1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4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10" fontId="2" fillId="0" borderId="40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0" xfId="0" applyFont="1" applyBorder="1"/>
    <xf numFmtId="4" fontId="2" fillId="0" borderId="4" xfId="0" applyNumberFormat="1" applyFont="1" applyFill="1" applyBorder="1" applyAlignment="1">
      <alignment horizontal="center"/>
    </xf>
    <xf numFmtId="10" fontId="2" fillId="0" borderId="28" xfId="2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1" xfId="2" applyNumberFormat="1" applyFont="1" applyFill="1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3" xfId="0" applyFont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10" fontId="2" fillId="0" borderId="9" xfId="2" applyNumberFormat="1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39" fontId="2" fillId="0" borderId="18" xfId="1" applyNumberFormat="1" applyFont="1" applyFill="1" applyBorder="1" applyAlignment="1">
      <alignment horizontal="center"/>
    </xf>
    <xf numFmtId="39" fontId="2" fillId="0" borderId="18" xfId="1" applyNumberFormat="1" applyFont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40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3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10" fontId="2" fillId="2" borderId="36" xfId="2" applyNumberFormat="1" applyFont="1" applyFill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wrapText="1"/>
    </xf>
    <xf numFmtId="10" fontId="2" fillId="2" borderId="18" xfId="2" applyNumberFormat="1" applyFont="1" applyFill="1" applyBorder="1" applyAlignment="1">
      <alignment horizontal="center" vertical="center" wrapText="1"/>
    </xf>
    <xf numFmtId="10" fontId="2" fillId="0" borderId="13" xfId="2" applyNumberFormat="1" applyFont="1" applyFill="1" applyBorder="1" applyAlignment="1">
      <alignment horizontal="center" vertical="center" wrapText="1"/>
    </xf>
    <xf numFmtId="2" fontId="2" fillId="2" borderId="40" xfId="9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41" xfId="9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wrapText="1"/>
    </xf>
    <xf numFmtId="2" fontId="2" fillId="2" borderId="13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10" fontId="2" fillId="0" borderId="54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54" xfId="2" applyNumberFormat="1" applyFont="1" applyFill="1" applyBorder="1" applyAlignment="1">
      <alignment horizontal="center"/>
    </xf>
    <xf numFmtId="10" fontId="2" fillId="0" borderId="55" xfId="2" applyNumberFormat="1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0" fontId="2" fillId="0" borderId="13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18" xfId="2" applyNumberFormat="1" applyFont="1" applyBorder="1" applyAlignment="1">
      <alignment horizontal="center"/>
    </xf>
    <xf numFmtId="9" fontId="2" fillId="0" borderId="60" xfId="2" applyFont="1" applyBorder="1"/>
    <xf numFmtId="10" fontId="2" fillId="0" borderId="49" xfId="2" applyNumberFormat="1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10" fontId="2" fillId="0" borderId="48" xfId="2" applyNumberFormat="1" applyFont="1" applyBorder="1" applyAlignment="1">
      <alignment horizontal="center" vertical="center" wrapText="1"/>
    </xf>
    <xf numFmtId="10" fontId="2" fillId="0" borderId="46" xfId="2" applyNumberFormat="1" applyFont="1" applyBorder="1" applyAlignment="1">
      <alignment horizontal="center" vertical="center" wrapText="1"/>
    </xf>
    <xf numFmtId="10" fontId="2" fillId="0" borderId="47" xfId="2" applyNumberFormat="1" applyFont="1" applyBorder="1" applyAlignment="1">
      <alignment horizontal="center" vertical="center" wrapText="1"/>
    </xf>
    <xf numFmtId="10" fontId="2" fillId="0" borderId="45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0" fontId="1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53" xfId="0" applyBorder="1"/>
    <xf numFmtId="0" fontId="0" fillId="0" borderId="65" xfId="0" applyBorder="1"/>
    <xf numFmtId="10" fontId="9" fillId="2" borderId="70" xfId="2" applyNumberFormat="1" applyFont="1" applyFill="1" applyBorder="1" applyAlignment="1">
      <alignment horizontal="center" vertical="center" wrapText="1"/>
    </xf>
    <xf numFmtId="10" fontId="9" fillId="2" borderId="71" xfId="2" applyNumberFormat="1" applyFont="1" applyFill="1" applyBorder="1" applyAlignment="1">
      <alignment horizontal="center" vertical="center" wrapText="1"/>
    </xf>
    <xf numFmtId="10" fontId="9" fillId="2" borderId="72" xfId="2" applyNumberFormat="1" applyFont="1" applyFill="1" applyBorder="1" applyAlignment="1">
      <alignment horizontal="center" vertical="center" wrapText="1"/>
    </xf>
    <xf numFmtId="10" fontId="9" fillId="2" borderId="73" xfId="2" applyNumberFormat="1" applyFont="1" applyFill="1" applyBorder="1" applyAlignment="1">
      <alignment horizontal="center" vertical="center" wrapText="1"/>
    </xf>
    <xf numFmtId="10" fontId="9" fillId="2" borderId="74" xfId="2" applyNumberFormat="1" applyFont="1" applyFill="1" applyBorder="1" applyAlignment="1">
      <alignment horizontal="center" vertical="center" wrapText="1"/>
    </xf>
    <xf numFmtId="10" fontId="9" fillId="2" borderId="75" xfId="2" applyNumberFormat="1" applyFont="1" applyFill="1" applyBorder="1" applyAlignment="1">
      <alignment horizontal="center" vertical="center" wrapText="1"/>
    </xf>
    <xf numFmtId="10" fontId="9" fillId="2" borderId="76" xfId="2" applyNumberFormat="1" applyFont="1" applyFill="1" applyBorder="1" applyAlignment="1">
      <alignment horizontal="center" vertical="center" wrapText="1"/>
    </xf>
    <xf numFmtId="10" fontId="9" fillId="2" borderId="77" xfId="2" applyNumberFormat="1" applyFont="1" applyFill="1" applyBorder="1" applyAlignment="1">
      <alignment horizontal="center" vertical="center" wrapText="1"/>
    </xf>
    <xf numFmtId="10" fontId="9" fillId="2" borderId="78" xfId="2" applyNumberFormat="1" applyFont="1" applyFill="1" applyBorder="1" applyAlignment="1">
      <alignment horizontal="center" vertical="center" wrapText="1"/>
    </xf>
    <xf numFmtId="10" fontId="9" fillId="2" borderId="79" xfId="2" applyNumberFormat="1" applyFont="1" applyFill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center" vertical="center" wrapText="1"/>
    </xf>
    <xf numFmtId="2" fontId="2" fillId="0" borderId="25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2" fillId="0" borderId="38" xfId="2" applyNumberFormat="1" applyFont="1" applyBorder="1" applyAlignment="1">
      <alignment horizontal="center" vertical="center"/>
    </xf>
    <xf numFmtId="10" fontId="2" fillId="0" borderId="61" xfId="2" applyNumberFormat="1" applyFont="1" applyBorder="1" applyAlignment="1">
      <alignment horizontal="center" vertical="center"/>
    </xf>
    <xf numFmtId="10" fontId="2" fillId="0" borderId="86" xfId="2" applyNumberFormat="1" applyFont="1" applyBorder="1" applyAlignment="1">
      <alignment horizontal="center" vertical="center"/>
    </xf>
    <xf numFmtId="10" fontId="2" fillId="0" borderId="83" xfId="2" applyNumberFormat="1" applyFont="1" applyBorder="1" applyAlignment="1">
      <alignment horizontal="center" vertical="center"/>
    </xf>
    <xf numFmtId="10" fontId="2" fillId="0" borderId="84" xfId="2" applyNumberFormat="1" applyFont="1" applyBorder="1" applyAlignment="1">
      <alignment horizontal="center" vertical="center"/>
    </xf>
    <xf numFmtId="10" fontId="2" fillId="0" borderId="63" xfId="2" applyNumberFormat="1" applyFont="1" applyBorder="1" applyAlignment="1">
      <alignment horizontal="center" vertical="center"/>
    </xf>
    <xf numFmtId="10" fontId="2" fillId="0" borderId="85" xfId="2" applyNumberFormat="1" applyFont="1" applyBorder="1" applyAlignment="1">
      <alignment horizontal="center" vertical="center"/>
    </xf>
    <xf numFmtId="10" fontId="2" fillId="0" borderId="62" xfId="2" applyNumberFormat="1" applyFont="1" applyBorder="1" applyAlignment="1">
      <alignment horizontal="center" vertical="center"/>
    </xf>
    <xf numFmtId="10" fontId="2" fillId="0" borderId="82" xfId="2" applyNumberFormat="1" applyFont="1" applyBorder="1" applyAlignment="1">
      <alignment horizontal="center" vertical="center"/>
    </xf>
    <xf numFmtId="10" fontId="1" fillId="4" borderId="39" xfId="2" applyNumberFormat="1" applyFont="1" applyFill="1" applyBorder="1" applyAlignment="1">
      <alignment horizontal="center" vertical="center" wrapText="1"/>
    </xf>
    <xf numFmtId="10" fontId="1" fillId="4" borderId="64" xfId="2" applyNumberFormat="1" applyFont="1" applyFill="1" applyBorder="1" applyAlignment="1">
      <alignment horizontal="center" vertical="center" wrapText="1"/>
    </xf>
    <xf numFmtId="39" fontId="2" fillId="0" borderId="40" xfId="1" applyNumberFormat="1" applyFont="1" applyFill="1" applyBorder="1" applyAlignment="1">
      <alignment horizontal="center" vertical="center"/>
    </xf>
    <xf numFmtId="10" fontId="2" fillId="0" borderId="40" xfId="2" applyNumberFormat="1" applyFont="1" applyFill="1" applyBorder="1" applyAlignment="1">
      <alignment horizontal="center" vertical="center"/>
    </xf>
    <xf numFmtId="39" fontId="2" fillId="0" borderId="15" xfId="1" applyNumberFormat="1" applyFont="1" applyFill="1" applyBorder="1" applyAlignment="1">
      <alignment horizontal="center" vertical="center"/>
    </xf>
    <xf numFmtId="10" fontId="2" fillId="0" borderId="15" xfId="2" applyNumberFormat="1" applyFont="1" applyFill="1" applyBorder="1" applyAlignment="1">
      <alignment horizontal="center" vertical="center"/>
    </xf>
    <xf numFmtId="39" fontId="2" fillId="0" borderId="16" xfId="1" applyNumberFormat="1" applyFont="1" applyFill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10" fontId="2" fillId="0" borderId="7" xfId="2" applyNumberFormat="1" applyFont="1" applyFill="1" applyBorder="1" applyAlignment="1">
      <alignment horizontal="center" vertical="center"/>
    </xf>
    <xf numFmtId="39" fontId="2" fillId="0" borderId="4" xfId="1" applyNumberFormat="1" applyFont="1" applyFill="1" applyBorder="1" applyAlignment="1">
      <alignment horizontal="center" vertical="center"/>
    </xf>
    <xf numFmtId="10" fontId="2" fillId="0" borderId="16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39" fontId="2" fillId="0" borderId="7" xfId="1" applyNumberFormat="1" applyFont="1" applyFill="1" applyBorder="1" applyAlignment="1">
      <alignment horizontal="center" vertical="center"/>
    </xf>
    <xf numFmtId="10" fontId="2" fillId="0" borderId="13" xfId="2" applyNumberFormat="1" applyFont="1" applyFill="1" applyBorder="1" applyAlignment="1">
      <alignment horizontal="center" vertical="center"/>
    </xf>
    <xf numFmtId="39" fontId="2" fillId="0" borderId="6" xfId="1" applyNumberFormat="1" applyFont="1" applyFill="1" applyBorder="1" applyAlignment="1">
      <alignment horizontal="center" vertical="center"/>
    </xf>
    <xf numFmtId="39" fontId="2" fillId="0" borderId="9" xfId="1" applyNumberFormat="1" applyFont="1" applyFill="1" applyBorder="1" applyAlignment="1">
      <alignment horizontal="center" vertical="center"/>
    </xf>
    <xf numFmtId="10" fontId="2" fillId="0" borderId="9" xfId="2" applyNumberFormat="1" applyFont="1" applyFill="1" applyBorder="1" applyAlignment="1">
      <alignment horizontal="center" vertical="center"/>
    </xf>
    <xf numFmtId="4" fontId="9" fillId="2" borderId="72" xfId="0" applyNumberFormat="1" applyFont="1" applyFill="1" applyBorder="1" applyAlignment="1">
      <alignment horizontal="center" vertical="center" wrapText="1"/>
    </xf>
    <xf numFmtId="4" fontId="9" fillId="2" borderId="78" xfId="0" applyNumberFormat="1" applyFont="1" applyFill="1" applyBorder="1" applyAlignment="1">
      <alignment horizontal="center" vertical="center" wrapText="1"/>
    </xf>
    <xf numFmtId="4" fontId="9" fillId="2" borderId="73" xfId="0" applyNumberFormat="1" applyFont="1" applyFill="1" applyBorder="1" applyAlignment="1">
      <alignment horizontal="center" vertical="center" wrapText="1"/>
    </xf>
    <xf numFmtId="4" fontId="9" fillId="2" borderId="74" xfId="0" applyNumberFormat="1" applyFont="1" applyFill="1" applyBorder="1" applyAlignment="1">
      <alignment horizontal="center" vertical="center" wrapText="1"/>
    </xf>
    <xf numFmtId="4" fontId="9" fillId="2" borderId="76" xfId="0" applyNumberFormat="1" applyFont="1" applyFill="1" applyBorder="1" applyAlignment="1">
      <alignment horizontal="center" vertical="center" wrapText="1"/>
    </xf>
    <xf numFmtId="4" fontId="9" fillId="2" borderId="77" xfId="0" applyNumberFormat="1" applyFont="1" applyFill="1" applyBorder="1" applyAlignment="1">
      <alignment horizontal="center" vertical="center" wrapText="1"/>
    </xf>
    <xf numFmtId="39" fontId="2" fillId="0" borderId="2" xfId="1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9" fontId="2" fillId="0" borderId="6" xfId="1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0" fontId="2" fillId="0" borderId="33" xfId="2" applyNumberFormat="1" applyFont="1" applyFill="1" applyBorder="1" applyAlignment="1">
      <alignment horizontal="center" vertical="center" wrapText="1"/>
    </xf>
    <xf numFmtId="10" fontId="2" fillId="0" borderId="59" xfId="2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10" fontId="2" fillId="0" borderId="88" xfId="2" applyNumberFormat="1" applyFont="1" applyFill="1" applyBorder="1" applyAlignment="1">
      <alignment horizontal="center" vertical="center" wrapText="1"/>
    </xf>
    <xf numFmtId="10" fontId="2" fillId="0" borderId="58" xfId="2" applyNumberFormat="1" applyFont="1" applyFill="1" applyBorder="1" applyAlignment="1">
      <alignment horizontal="center" vertical="center" wrapText="1"/>
    </xf>
    <xf numFmtId="39" fontId="1" fillId="4" borderId="36" xfId="1" applyNumberFormat="1" applyFont="1" applyFill="1" applyBorder="1" applyAlignment="1">
      <alignment horizontal="center"/>
    </xf>
    <xf numFmtId="39" fontId="2" fillId="0" borderId="17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 vertical="center" wrapText="1"/>
    </xf>
    <xf numFmtId="10" fontId="2" fillId="0" borderId="19" xfId="2" applyNumberFormat="1" applyFont="1" applyFill="1" applyBorder="1" applyAlignment="1">
      <alignment horizontal="center" vertical="center" wrapText="1"/>
    </xf>
    <xf numFmtId="10" fontId="2" fillId="0" borderId="22" xfId="2" applyNumberFormat="1" applyFont="1" applyFill="1" applyBorder="1" applyAlignment="1">
      <alignment horizontal="center" vertical="center" wrapText="1"/>
    </xf>
    <xf numFmtId="10" fontId="2" fillId="0" borderId="20" xfId="2" applyNumberFormat="1" applyFont="1" applyFill="1" applyBorder="1" applyAlignment="1">
      <alignment horizontal="center" vertical="center" wrapText="1"/>
    </xf>
    <xf numFmtId="10" fontId="2" fillId="0" borderId="89" xfId="2" applyNumberFormat="1" applyFont="1" applyFill="1" applyBorder="1" applyAlignment="1">
      <alignment horizontal="center" vertical="center" wrapText="1"/>
    </xf>
    <xf numFmtId="10" fontId="2" fillId="0" borderId="16" xfId="2" applyNumberFormat="1" applyFont="1" applyFill="1" applyBorder="1" applyAlignment="1">
      <alignment horizontal="center" vertical="center" wrapText="1"/>
    </xf>
    <xf numFmtId="10" fontId="2" fillId="0" borderId="7" xfId="2" applyNumberFormat="1" applyFont="1" applyFill="1" applyBorder="1" applyAlignment="1">
      <alignment horizontal="center" vertical="center" wrapText="1"/>
    </xf>
    <xf numFmtId="10" fontId="2" fillId="0" borderId="36" xfId="2" applyNumberFormat="1" applyFont="1" applyFill="1" applyBorder="1" applyAlignment="1">
      <alignment horizontal="center"/>
    </xf>
    <xf numFmtId="10" fontId="2" fillId="0" borderId="22" xfId="2" applyNumberFormat="1" applyFont="1" applyFill="1" applyBorder="1" applyAlignment="1">
      <alignment horizontal="center"/>
    </xf>
    <xf numFmtId="10" fontId="2" fillId="0" borderId="20" xfId="2" applyNumberFormat="1" applyFont="1" applyFill="1" applyBorder="1" applyAlignment="1">
      <alignment horizontal="center"/>
    </xf>
    <xf numFmtId="10" fontId="2" fillId="0" borderId="88" xfId="2" applyNumberFormat="1" applyFont="1" applyFill="1" applyBorder="1" applyAlignment="1">
      <alignment horizontal="center"/>
    </xf>
    <xf numFmtId="10" fontId="2" fillId="0" borderId="89" xfId="2" applyNumberFormat="1" applyFont="1" applyFill="1" applyBorder="1" applyAlignment="1">
      <alignment horizontal="center"/>
    </xf>
    <xf numFmtId="10" fontId="2" fillId="0" borderId="19" xfId="2" applyNumberFormat="1" applyFont="1" applyFill="1" applyBorder="1" applyAlignment="1">
      <alignment horizontal="center"/>
    </xf>
    <xf numFmtId="10" fontId="2" fillId="0" borderId="51" xfId="2" applyNumberFormat="1" applyFont="1" applyFill="1" applyBorder="1" applyAlignment="1">
      <alignment horizontal="center"/>
    </xf>
    <xf numFmtId="10" fontId="2" fillId="0" borderId="19" xfId="1" applyNumberFormat="1" applyFont="1" applyBorder="1" applyAlignment="1">
      <alignment horizontal="center"/>
    </xf>
    <xf numFmtId="10" fontId="2" fillId="0" borderId="88" xfId="1" applyNumberFormat="1" applyFont="1" applyBorder="1" applyAlignment="1">
      <alignment horizontal="center"/>
    </xf>
    <xf numFmtId="10" fontId="2" fillId="0" borderId="89" xfId="1" applyNumberFormat="1" applyFont="1" applyBorder="1" applyAlignment="1">
      <alignment horizontal="center"/>
    </xf>
    <xf numFmtId="10" fontId="2" fillId="0" borderId="22" xfId="1" applyNumberFormat="1" applyFont="1" applyBorder="1" applyAlignment="1">
      <alignment horizontal="center"/>
    </xf>
    <xf numFmtId="10" fontId="2" fillId="0" borderId="20" xfId="1" applyNumberFormat="1" applyFont="1" applyBorder="1" applyAlignment="1">
      <alignment horizontal="center"/>
    </xf>
    <xf numFmtId="10" fontId="2" fillId="0" borderId="51" xfId="1" applyNumberFormat="1" applyFont="1" applyBorder="1" applyAlignment="1">
      <alignment horizontal="center"/>
    </xf>
    <xf numFmtId="4" fontId="9" fillId="2" borderId="79" xfId="0" applyNumberFormat="1" applyFont="1" applyFill="1" applyBorder="1" applyAlignment="1">
      <alignment horizontal="center" vertical="center" wrapText="1"/>
    </xf>
    <xf numFmtId="10" fontId="1" fillId="4" borderId="36" xfId="1" applyNumberFormat="1" applyFont="1" applyFill="1" applyBorder="1" applyAlignment="1">
      <alignment horizontal="center"/>
    </xf>
    <xf numFmtId="10" fontId="2" fillId="0" borderId="13" xfId="2" applyNumberFormat="1" applyFont="1" applyFill="1" applyBorder="1" applyAlignment="1">
      <alignment horizontal="center"/>
    </xf>
    <xf numFmtId="39" fontId="2" fillId="0" borderId="90" xfId="1" applyNumberFormat="1" applyFont="1" applyBorder="1" applyAlignment="1">
      <alignment horizontal="center"/>
    </xf>
    <xf numFmtId="10" fontId="2" fillId="0" borderId="40" xfId="2" applyNumberFormat="1" applyFont="1" applyFill="1" applyBorder="1" applyAlignment="1">
      <alignment horizontal="center"/>
    </xf>
    <xf numFmtId="10" fontId="2" fillId="0" borderId="90" xfId="1" applyNumberFormat="1" applyFont="1" applyBorder="1" applyAlignment="1">
      <alignment horizontal="center"/>
    </xf>
    <xf numFmtId="4" fontId="9" fillId="2" borderId="70" xfId="0" applyNumberFormat="1" applyFont="1" applyFill="1" applyBorder="1" applyAlignment="1">
      <alignment horizontal="center" vertical="center" wrapText="1"/>
    </xf>
    <xf numFmtId="10" fontId="2" fillId="0" borderId="40" xfId="1" applyNumberFormat="1" applyFont="1" applyBorder="1" applyAlignment="1">
      <alignment horizontal="center"/>
    </xf>
    <xf numFmtId="10" fontId="2" fillId="0" borderId="33" xfId="1" applyNumberFormat="1" applyFont="1" applyBorder="1" applyAlignment="1">
      <alignment horizontal="center"/>
    </xf>
    <xf numFmtId="10" fontId="2" fillId="0" borderId="91" xfId="1" applyNumberFormat="1" applyFont="1" applyBorder="1" applyAlignment="1">
      <alignment horizontal="center"/>
    </xf>
    <xf numFmtId="10" fontId="2" fillId="0" borderId="87" xfId="1" applyNumberFormat="1" applyFont="1" applyBorder="1" applyAlignment="1">
      <alignment horizontal="center"/>
    </xf>
    <xf numFmtId="10" fontId="2" fillId="0" borderId="92" xfId="1" applyNumberFormat="1" applyFont="1" applyBorder="1" applyAlignment="1">
      <alignment horizontal="center"/>
    </xf>
    <xf numFmtId="39" fontId="2" fillId="0" borderId="13" xfId="1" applyNumberFormat="1" applyFont="1" applyBorder="1" applyAlignment="1">
      <alignment horizontal="center"/>
    </xf>
    <xf numFmtId="2" fontId="1" fillId="5" borderId="32" xfId="0" applyNumberFormat="1" applyFont="1" applyFill="1" applyBorder="1" applyAlignment="1">
      <alignment horizontal="center" vertical="center" wrapText="1"/>
    </xf>
    <xf numFmtId="10" fontId="1" fillId="5" borderId="32" xfId="2" applyNumberFormat="1" applyFont="1" applyFill="1" applyBorder="1" applyAlignment="1">
      <alignment horizontal="center" vertical="center" wrapText="1"/>
    </xf>
    <xf numFmtId="4" fontId="1" fillId="5" borderId="24" xfId="0" applyNumberFormat="1" applyFont="1" applyFill="1" applyBorder="1" applyAlignment="1">
      <alignment horizontal="center" vertical="center" wrapText="1"/>
    </xf>
    <xf numFmtId="10" fontId="1" fillId="5" borderId="24" xfId="2" applyNumberFormat="1" applyFont="1" applyFill="1" applyBorder="1" applyAlignment="1">
      <alignment horizontal="center" vertical="center" wrapText="1"/>
    </xf>
    <xf numFmtId="0" fontId="1" fillId="5" borderId="93" xfId="0" applyFont="1" applyFill="1" applyBorder="1" applyAlignment="1">
      <alignment horizontal="center" vertical="center" wrapText="1"/>
    </xf>
    <xf numFmtId="0" fontId="1" fillId="5" borderId="94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3" borderId="80" xfId="0" applyFont="1" applyFill="1" applyBorder="1" applyAlignment="1">
      <alignment horizontal="center" vertical="center" wrapText="1"/>
    </xf>
    <xf numFmtId="0" fontId="1" fillId="3" borderId="72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Abril - Junio 2026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(2)'!$M$9:$M$11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 (2)'!$M$12:$M$36</c:f>
              <c:numCache>
                <c:formatCode>#,##0.00</c:formatCode>
                <c:ptCount val="25"/>
                <c:pt idx="0">
                  <c:v>0.8746666666666667</c:v>
                </c:pt>
                <c:pt idx="1">
                  <c:v>0.85</c:v>
                </c:pt>
                <c:pt idx="2">
                  <c:v>0.94833333333333325</c:v>
                </c:pt>
                <c:pt idx="3">
                  <c:v>1.4016666666666666</c:v>
                </c:pt>
                <c:pt idx="4">
                  <c:v>1.1870000000000001</c:v>
                </c:pt>
                <c:pt idx="5">
                  <c:v>1.1698333333333333</c:v>
                </c:pt>
                <c:pt idx="6">
                  <c:v>1.0165</c:v>
                </c:pt>
                <c:pt idx="7">
                  <c:v>0.94883333333333342</c:v>
                </c:pt>
                <c:pt idx="8">
                  <c:v>1.2569444444444444</c:v>
                </c:pt>
                <c:pt idx="9">
                  <c:v>0.80666666666666664</c:v>
                </c:pt>
                <c:pt idx="10">
                  <c:v>0.71516666666666673</c:v>
                </c:pt>
                <c:pt idx="11">
                  <c:v>1.3405000000000002</c:v>
                </c:pt>
                <c:pt idx="12">
                  <c:v>0.97783333333333333</c:v>
                </c:pt>
                <c:pt idx="13">
                  <c:v>0.94416666666666671</c:v>
                </c:pt>
                <c:pt idx="14">
                  <c:v>0.88933333333333342</c:v>
                </c:pt>
                <c:pt idx="15">
                  <c:v>0.92</c:v>
                </c:pt>
                <c:pt idx="16">
                  <c:v>1.02</c:v>
                </c:pt>
                <c:pt idx="17">
                  <c:v>0.91833333333333345</c:v>
                </c:pt>
                <c:pt idx="18">
                  <c:v>1.1646666666666665</c:v>
                </c:pt>
                <c:pt idx="19">
                  <c:v>1.0525</c:v>
                </c:pt>
                <c:pt idx="20">
                  <c:v>0.76000000000000012</c:v>
                </c:pt>
                <c:pt idx="21">
                  <c:v>0.51533333333333331</c:v>
                </c:pt>
                <c:pt idx="22">
                  <c:v>0.65750000000000008</c:v>
                </c:pt>
                <c:pt idx="23">
                  <c:v>1.0549999999999999</c:v>
                </c:pt>
                <c:pt idx="24">
                  <c:v>0.63083333333333336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'Abril-Junio (2)'!$N$9:$N$11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 (2)'!$N$12:$N$36</c:f>
              <c:numCache>
                <c:formatCode>0.00%</c:formatCode>
                <c:ptCount val="25"/>
                <c:pt idx="0">
                  <c:v>1</c:v>
                </c:pt>
                <c:pt idx="1">
                  <c:v>0.95500000000000007</c:v>
                </c:pt>
                <c:pt idx="2">
                  <c:v>0.995</c:v>
                </c:pt>
                <c:pt idx="3">
                  <c:v>1</c:v>
                </c:pt>
                <c:pt idx="4">
                  <c:v>1</c:v>
                </c:pt>
                <c:pt idx="5">
                  <c:v>0.99400000000000011</c:v>
                </c:pt>
                <c:pt idx="6">
                  <c:v>0.94416666666666671</c:v>
                </c:pt>
                <c:pt idx="7">
                  <c:v>0.98333333333333339</c:v>
                </c:pt>
                <c:pt idx="8">
                  <c:v>0.96583333333333332</c:v>
                </c:pt>
                <c:pt idx="9">
                  <c:v>1</c:v>
                </c:pt>
                <c:pt idx="10">
                  <c:v>0.95433333333333337</c:v>
                </c:pt>
                <c:pt idx="11">
                  <c:v>1</c:v>
                </c:pt>
                <c:pt idx="12">
                  <c:v>0.99400000000000011</c:v>
                </c:pt>
                <c:pt idx="13">
                  <c:v>0.87533333333333341</c:v>
                </c:pt>
                <c:pt idx="14">
                  <c:v>0.9408333333333333</c:v>
                </c:pt>
                <c:pt idx="15">
                  <c:v>1</c:v>
                </c:pt>
                <c:pt idx="16">
                  <c:v>0.92000000000000015</c:v>
                </c:pt>
                <c:pt idx="17">
                  <c:v>1</c:v>
                </c:pt>
                <c:pt idx="18">
                  <c:v>0.91249999999999998</c:v>
                </c:pt>
                <c:pt idx="19">
                  <c:v>1</c:v>
                </c:pt>
                <c:pt idx="20">
                  <c:v>0.97166666666666668</c:v>
                </c:pt>
                <c:pt idx="21">
                  <c:v>1</c:v>
                </c:pt>
                <c:pt idx="22">
                  <c:v>0.97066666666666668</c:v>
                </c:pt>
                <c:pt idx="23">
                  <c:v>0.88166666666666671</c:v>
                </c:pt>
                <c:pt idx="24">
                  <c:v>0.93333333333333324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'Abril-Junio (2)'!$O$9:$O$11</c:f>
              <c:strCache>
                <c:ptCount val="3"/>
                <c:pt idx="0">
                  <c:v>PROMEDIO TRIMESTRAL  Co.% (Según Norma)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'Abril-Junio 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 (2)'!$O$12:$O$36</c:f>
              <c:numCache>
                <c:formatCode>0.00%</c:formatCode>
                <c:ptCount val="25"/>
                <c:pt idx="0">
                  <c:v>1</c:v>
                </c:pt>
                <c:pt idx="1">
                  <c:v>0.85</c:v>
                </c:pt>
                <c:pt idx="2">
                  <c:v>0.76018333333333332</c:v>
                </c:pt>
                <c:pt idx="3">
                  <c:v>0.54633333333333345</c:v>
                </c:pt>
                <c:pt idx="4">
                  <c:v>0.622</c:v>
                </c:pt>
                <c:pt idx="5">
                  <c:v>0.38433333333333336</c:v>
                </c:pt>
                <c:pt idx="6">
                  <c:v>0.31950000000000001</c:v>
                </c:pt>
                <c:pt idx="7">
                  <c:v>0.72549999999999992</c:v>
                </c:pt>
                <c:pt idx="8">
                  <c:v>0.25555555555555554</c:v>
                </c:pt>
                <c:pt idx="9">
                  <c:v>1</c:v>
                </c:pt>
                <c:pt idx="10">
                  <c:v>0.93383333333333329</c:v>
                </c:pt>
                <c:pt idx="11">
                  <c:v>0.12583333333333335</c:v>
                </c:pt>
                <c:pt idx="12">
                  <c:v>0.9906666666666667</c:v>
                </c:pt>
                <c:pt idx="13">
                  <c:v>0.46666666666666662</c:v>
                </c:pt>
                <c:pt idx="14">
                  <c:v>0.91983333333333339</c:v>
                </c:pt>
                <c:pt idx="15">
                  <c:v>0.67</c:v>
                </c:pt>
                <c:pt idx="16">
                  <c:v>0.5</c:v>
                </c:pt>
                <c:pt idx="17">
                  <c:v>0.89166666666666661</c:v>
                </c:pt>
                <c:pt idx="18">
                  <c:v>0.23599999999999999</c:v>
                </c:pt>
                <c:pt idx="19">
                  <c:v>0.72383333333333333</c:v>
                </c:pt>
                <c:pt idx="20">
                  <c:v>0.83983333333333332</c:v>
                </c:pt>
                <c:pt idx="21">
                  <c:v>1</c:v>
                </c:pt>
                <c:pt idx="22">
                  <c:v>0.95316666666666661</c:v>
                </c:pt>
                <c:pt idx="23">
                  <c:v>0.39333333333333337</c:v>
                </c:pt>
                <c:pt idx="24">
                  <c:v>0.79800000000000004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55802864"/>
        <c:axId val="-650597840"/>
      </c:barChart>
      <c:catAx>
        <c:axId val="-65580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50597840"/>
        <c:crosses val="autoZero"/>
        <c:auto val="1"/>
        <c:lblAlgn val="ctr"/>
        <c:lblOffset val="100"/>
        <c:noMultiLvlLbl val="0"/>
      </c:catAx>
      <c:valAx>
        <c:axId val="-65059784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-655802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929428</xdr:colOff>
      <xdr:row>1</xdr:row>
      <xdr:rowOff>79586</xdr:rowOff>
    </xdr:from>
    <xdr:to>
      <xdr:col>3</xdr:col>
      <xdr:colOff>231352</xdr:colOff>
      <xdr:row>6</xdr:row>
      <xdr:rowOff>76199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295" y="257386"/>
          <a:ext cx="910590" cy="84328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59267</xdr:colOff>
      <xdr:row>36</xdr:row>
      <xdr:rowOff>50801</xdr:rowOff>
    </xdr:from>
    <xdr:to>
      <xdr:col>8</xdr:col>
      <xdr:colOff>344726</xdr:colOff>
      <xdr:row>46</xdr:row>
      <xdr:rowOff>12669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2534" y="6985001"/>
          <a:ext cx="3468925" cy="1579001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36</xdr:row>
      <xdr:rowOff>110066</xdr:rowOff>
    </xdr:from>
    <xdr:to>
      <xdr:col>3</xdr:col>
      <xdr:colOff>246267</xdr:colOff>
      <xdr:row>45</xdr:row>
      <xdr:rowOff>142713</xdr:rowOff>
    </xdr:to>
    <xdr:sp macro="" textlink="">
      <xdr:nvSpPr>
        <xdr:cNvPr id="6" name="CuadroTexto 5"/>
        <xdr:cNvSpPr txBox="1"/>
      </xdr:nvSpPr>
      <xdr:spPr>
        <a:xfrm>
          <a:off x="135467" y="7044266"/>
          <a:ext cx="3658333" cy="147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892628</xdr:colOff>
      <xdr:row>1</xdr:row>
      <xdr:rowOff>130630</xdr:rowOff>
    </xdr:from>
    <xdr:to>
      <xdr:col>3</xdr:col>
      <xdr:colOff>250371</xdr:colOff>
      <xdr:row>6</xdr:row>
      <xdr:rowOff>76200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914" y="326573"/>
          <a:ext cx="914400" cy="84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7</xdr:row>
      <xdr:rowOff>95250</xdr:rowOff>
    </xdr:from>
    <xdr:to>
      <xdr:col>29</xdr:col>
      <xdr:colOff>417634</xdr:colOff>
      <xdr:row>37</xdr:row>
      <xdr:rowOff>21772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597727</xdr:colOff>
      <xdr:row>37</xdr:row>
      <xdr:rowOff>88689</xdr:rowOff>
    </xdr:from>
    <xdr:to>
      <xdr:col>9</xdr:col>
      <xdr:colOff>40575</xdr:colOff>
      <xdr:row>43</xdr:row>
      <xdr:rowOff>151982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26927" y="7251489"/>
          <a:ext cx="2752105" cy="124983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37</xdr:row>
      <xdr:rowOff>50800</xdr:rowOff>
    </xdr:from>
    <xdr:to>
      <xdr:col>3</xdr:col>
      <xdr:colOff>178533</xdr:colOff>
      <xdr:row>44</xdr:row>
      <xdr:rowOff>159646</xdr:rowOff>
    </xdr:to>
    <xdr:sp macro="" textlink="">
      <xdr:nvSpPr>
        <xdr:cNvPr id="8" name="CuadroTexto 7"/>
        <xdr:cNvSpPr txBox="1"/>
      </xdr:nvSpPr>
      <xdr:spPr>
        <a:xfrm>
          <a:off x="152400" y="6951133"/>
          <a:ext cx="3658333" cy="147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showGridLines="0" zoomScale="90" zoomScaleNormal="90" workbookViewId="0">
      <selection activeCell="Q34" sqref="Q34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8.5546875" style="1" customWidth="1"/>
    <col min="8" max="8" width="11.6640625" style="1" customWidth="1"/>
    <col min="9" max="9" width="14.109375" style="1" customWidth="1"/>
    <col min="10" max="10" width="11.44140625" style="1" customWidth="1"/>
    <col min="11" max="11" width="9.5546875" style="1" customWidth="1"/>
    <col min="12" max="12" width="14.66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39" customWidth="1"/>
    <col min="17" max="16384" width="11.44140625" style="1"/>
  </cols>
  <sheetData>
    <row r="2" spans="1:21" ht="15" customHeight="1" x14ac:dyDescent="0.25">
      <c r="A2" s="278" t="s">
        <v>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21" ht="15" customHeight="1" x14ac:dyDescent="0.25">
      <c r="A3" s="278" t="s">
        <v>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21" ht="15" customHeight="1" x14ac:dyDescent="0.25">
      <c r="A4" s="278" t="s">
        <v>62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</row>
    <row r="5" spans="1:21" ht="17.25" customHeight="1" x14ac:dyDescent="0.3">
      <c r="A5" s="279" t="s">
        <v>61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</row>
    <row r="6" spans="1:21" ht="4.5" customHeight="1" x14ac:dyDescent="0.25">
      <c r="C6" s="2"/>
      <c r="D6" s="2"/>
      <c r="E6" s="2"/>
      <c r="F6" s="2"/>
      <c r="G6" s="2"/>
      <c r="H6" s="2"/>
      <c r="I6" s="2"/>
    </row>
    <row r="7" spans="1:21" ht="21.75" customHeight="1" thickBot="1" x14ac:dyDescent="0.3">
      <c r="A7" s="277" t="s">
        <v>63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</row>
    <row r="8" spans="1:21" ht="15" thickTop="1" thickBot="1" x14ac:dyDescent="0.3">
      <c r="B8" s="298" t="s">
        <v>27</v>
      </c>
      <c r="C8" s="300" t="s">
        <v>2</v>
      </c>
      <c r="D8" s="280" t="s">
        <v>26</v>
      </c>
      <c r="E8" s="281"/>
      <c r="F8" s="281"/>
      <c r="G8" s="281"/>
      <c r="H8" s="281"/>
      <c r="I8" s="281"/>
      <c r="J8" s="281"/>
      <c r="K8" s="281"/>
      <c r="L8" s="282"/>
      <c r="M8" s="295" t="s">
        <v>25</v>
      </c>
      <c r="N8" s="295" t="s">
        <v>53</v>
      </c>
      <c r="O8" s="283" t="s">
        <v>59</v>
      </c>
    </row>
    <row r="9" spans="1:21" ht="14.4" thickBot="1" x14ac:dyDescent="0.3">
      <c r="B9" s="299"/>
      <c r="C9" s="301"/>
      <c r="D9" s="271" t="s">
        <v>64</v>
      </c>
      <c r="E9" s="272"/>
      <c r="F9" s="273"/>
      <c r="G9" s="271" t="s">
        <v>65</v>
      </c>
      <c r="H9" s="272"/>
      <c r="I9" s="273"/>
      <c r="J9" s="274" t="s">
        <v>66</v>
      </c>
      <c r="K9" s="275"/>
      <c r="L9" s="276"/>
      <c r="M9" s="296"/>
      <c r="N9" s="296"/>
      <c r="O9" s="284"/>
    </row>
    <row r="10" spans="1:21" ht="33.75" customHeight="1" thickBot="1" x14ac:dyDescent="0.3">
      <c r="B10" s="299"/>
      <c r="C10" s="301"/>
      <c r="D10" s="72" t="s">
        <v>51</v>
      </c>
      <c r="E10" s="73" t="s">
        <v>50</v>
      </c>
      <c r="F10" s="72" t="s">
        <v>58</v>
      </c>
      <c r="G10" s="72" t="s">
        <v>51</v>
      </c>
      <c r="H10" s="73" t="s">
        <v>50</v>
      </c>
      <c r="I10" s="72" t="s">
        <v>58</v>
      </c>
      <c r="J10" s="103" t="s">
        <v>52</v>
      </c>
      <c r="K10" s="102" t="s">
        <v>50</v>
      </c>
      <c r="L10" s="136" t="s">
        <v>58</v>
      </c>
      <c r="M10" s="297"/>
      <c r="N10" s="297"/>
      <c r="O10" s="285"/>
      <c r="P10" s="144"/>
      <c r="Q10" s="37"/>
      <c r="R10" s="37"/>
      <c r="S10" s="37"/>
      <c r="T10" s="37"/>
      <c r="U10" s="37"/>
    </row>
    <row r="11" spans="1:21" ht="14.4" thickBot="1" x14ac:dyDescent="0.3">
      <c r="B11" s="92" t="s">
        <v>57</v>
      </c>
      <c r="C11" s="93" t="s">
        <v>55</v>
      </c>
      <c r="D11" s="119">
        <v>0.88400000000000001</v>
      </c>
      <c r="E11" s="105">
        <v>1</v>
      </c>
      <c r="F11" s="105">
        <v>1</v>
      </c>
      <c r="G11" s="192">
        <v>0.87</v>
      </c>
      <c r="H11" s="193">
        <v>1</v>
      </c>
      <c r="I11" s="193">
        <v>1</v>
      </c>
      <c r="J11" s="70">
        <v>0.87</v>
      </c>
      <c r="K11" s="71">
        <v>1</v>
      </c>
      <c r="L11" s="131">
        <v>1</v>
      </c>
      <c r="M11" s="12">
        <f>AVERAGE(D11,G11,J11)</f>
        <v>0.8746666666666667</v>
      </c>
      <c r="N11" s="71">
        <f>AVERAGE(E11,H11,K11)</f>
        <v>1</v>
      </c>
      <c r="O11" s="145">
        <f>AVERAGE(F11,I11,L11)</f>
        <v>1</v>
      </c>
      <c r="P11" s="37"/>
      <c r="Q11" s="84"/>
      <c r="R11" s="85"/>
      <c r="S11" s="86"/>
      <c r="T11" s="87"/>
      <c r="U11" s="88"/>
    </row>
    <row r="12" spans="1:21" ht="14.4" thickBot="1" x14ac:dyDescent="0.3">
      <c r="B12" s="92" t="s">
        <v>28</v>
      </c>
      <c r="C12" s="74" t="s">
        <v>10</v>
      </c>
      <c r="D12" s="116">
        <v>0.9</v>
      </c>
      <c r="E12" s="105">
        <v>0.99</v>
      </c>
      <c r="F12" s="105">
        <v>0.94500000000000006</v>
      </c>
      <c r="G12" s="192">
        <v>0.7</v>
      </c>
      <c r="H12" s="193">
        <v>0.92249999999999999</v>
      </c>
      <c r="I12" s="193">
        <v>0.85</v>
      </c>
      <c r="J12" s="70">
        <v>0.95</v>
      </c>
      <c r="K12" s="71">
        <v>0.95250000000000001</v>
      </c>
      <c r="L12" s="132">
        <v>0.755</v>
      </c>
      <c r="M12" s="70">
        <f>AVERAGE(D12,G12,J12)</f>
        <v>0.85</v>
      </c>
      <c r="N12" s="71">
        <f t="shared" ref="N12:N35" si="0">AVERAGE(E12,H12,K12)</f>
        <v>0.95500000000000007</v>
      </c>
      <c r="O12" s="145">
        <f t="shared" ref="O12:O35" si="1">AVERAGE(F12,I12,L12)</f>
        <v>0.85</v>
      </c>
      <c r="P12" s="99"/>
      <c r="Q12" s="100"/>
      <c r="R12" s="37"/>
      <c r="S12" s="37"/>
      <c r="T12" s="37"/>
      <c r="U12" s="37"/>
    </row>
    <row r="13" spans="1:21" x14ac:dyDescent="0.25">
      <c r="B13" s="287" t="s">
        <v>29</v>
      </c>
      <c r="C13" s="15" t="s">
        <v>9</v>
      </c>
      <c r="D13" s="120">
        <v>0.91999999999999993</v>
      </c>
      <c r="E13" s="106">
        <v>1</v>
      </c>
      <c r="F13" s="106">
        <v>0.77579999999999993</v>
      </c>
      <c r="G13" s="194">
        <v>0.95</v>
      </c>
      <c r="H13" s="195">
        <v>0.98499999999999999</v>
      </c>
      <c r="I13" s="195">
        <v>0.75174999999999992</v>
      </c>
      <c r="J13" s="13">
        <v>0.97499999999999998</v>
      </c>
      <c r="K13" s="53">
        <v>1</v>
      </c>
      <c r="L13" s="53">
        <v>0.753</v>
      </c>
      <c r="M13" s="13">
        <f>AVERAGE(D13,G13,J13)</f>
        <v>0.94833333333333325</v>
      </c>
      <c r="N13" s="140">
        <f t="shared" si="0"/>
        <v>0.995</v>
      </c>
      <c r="O13" s="147">
        <f t="shared" si="1"/>
        <v>0.76018333333333332</v>
      </c>
      <c r="P13" s="40"/>
      <c r="Q13" s="40"/>
    </row>
    <row r="14" spans="1:21" x14ac:dyDescent="0.25">
      <c r="B14" s="288"/>
      <c r="C14" s="3" t="s">
        <v>11</v>
      </c>
      <c r="D14" s="121">
        <v>1.3800000000000001</v>
      </c>
      <c r="E14" s="108">
        <v>1</v>
      </c>
      <c r="F14" s="107">
        <v>0.57400000000000007</v>
      </c>
      <c r="G14" s="196">
        <v>1.45</v>
      </c>
      <c r="H14" s="197">
        <v>1</v>
      </c>
      <c r="I14" s="198">
        <v>0.50750000000000006</v>
      </c>
      <c r="J14" s="9">
        <v>1.375</v>
      </c>
      <c r="K14" s="54">
        <v>1</v>
      </c>
      <c r="L14" s="131">
        <v>0.5575</v>
      </c>
      <c r="M14" s="12">
        <f t="shared" ref="M14:M32" si="2">AVERAGE(D15,G14,J14)</f>
        <v>1.3469999999999998</v>
      </c>
      <c r="N14" s="46">
        <f t="shared" si="0"/>
        <v>1</v>
      </c>
      <c r="O14" s="148">
        <f t="shared" si="1"/>
        <v>0.54633333333333345</v>
      </c>
      <c r="P14" s="40"/>
      <c r="Q14" s="40"/>
    </row>
    <row r="15" spans="1:21" x14ac:dyDescent="0.25">
      <c r="B15" s="288"/>
      <c r="C15" s="3" t="s">
        <v>12</v>
      </c>
      <c r="D15" s="122">
        <v>1.2159999999999997</v>
      </c>
      <c r="E15" s="108">
        <v>1</v>
      </c>
      <c r="F15" s="108">
        <v>0.56600000000000006</v>
      </c>
      <c r="G15" s="199">
        <v>1.18</v>
      </c>
      <c r="H15" s="197">
        <v>1</v>
      </c>
      <c r="I15" s="197">
        <v>0.63500000000000001</v>
      </c>
      <c r="J15" s="7">
        <v>1.1649999999999998</v>
      </c>
      <c r="K15" s="55">
        <v>1</v>
      </c>
      <c r="L15" s="56">
        <v>0.66500000000000004</v>
      </c>
      <c r="M15" s="137">
        <f t="shared" si="2"/>
        <v>1.179</v>
      </c>
      <c r="N15" s="140">
        <f t="shared" si="0"/>
        <v>1</v>
      </c>
      <c r="O15" s="148">
        <f t="shared" si="1"/>
        <v>0.622</v>
      </c>
      <c r="P15" s="40"/>
      <c r="Q15" s="40"/>
    </row>
    <row r="16" spans="1:21" ht="14.4" thickBot="1" x14ac:dyDescent="0.3">
      <c r="B16" s="289"/>
      <c r="C16" s="16" t="s">
        <v>13</v>
      </c>
      <c r="D16" s="123">
        <v>1.1919999999999999</v>
      </c>
      <c r="E16" s="117">
        <v>0.98199999999999998</v>
      </c>
      <c r="F16" s="109">
        <v>0.27800000000000002</v>
      </c>
      <c r="G16" s="196">
        <v>1.2375</v>
      </c>
      <c r="H16" s="200">
        <v>1</v>
      </c>
      <c r="I16" s="201">
        <v>0.30499999999999999</v>
      </c>
      <c r="J16" s="8">
        <v>1.08</v>
      </c>
      <c r="K16" s="56">
        <v>1</v>
      </c>
      <c r="L16" s="56">
        <v>0.57000000000000006</v>
      </c>
      <c r="M16" s="8">
        <f t="shared" si="2"/>
        <v>1.1398333333333335</v>
      </c>
      <c r="N16" s="52">
        <f t="shared" si="0"/>
        <v>0.99400000000000011</v>
      </c>
      <c r="O16" s="146">
        <f t="shared" si="1"/>
        <v>0.38433333333333336</v>
      </c>
      <c r="P16" s="40"/>
      <c r="Q16" s="40"/>
    </row>
    <row r="17" spans="2:17" x14ac:dyDescent="0.25">
      <c r="B17" s="288" t="s">
        <v>30</v>
      </c>
      <c r="C17" s="5" t="s">
        <v>3</v>
      </c>
      <c r="D17" s="121">
        <v>1.1019999999999999</v>
      </c>
      <c r="E17" s="109">
        <v>1</v>
      </c>
      <c r="F17" s="106">
        <v>0.34599999999999997</v>
      </c>
      <c r="G17" s="194">
        <v>1.1975</v>
      </c>
      <c r="H17" s="195">
        <v>1</v>
      </c>
      <c r="I17" s="198">
        <v>0.26250000000000001</v>
      </c>
      <c r="J17" s="9">
        <v>0.75</v>
      </c>
      <c r="K17" s="45">
        <v>0.83250000000000002</v>
      </c>
      <c r="L17" s="53">
        <v>0.35</v>
      </c>
      <c r="M17" s="13">
        <f t="shared" si="2"/>
        <v>0.96383333333333343</v>
      </c>
      <c r="N17" s="140">
        <f t="shared" si="0"/>
        <v>0.94416666666666671</v>
      </c>
      <c r="O17" s="147">
        <f t="shared" si="1"/>
        <v>0.31950000000000001</v>
      </c>
      <c r="P17" s="40"/>
      <c r="Q17" s="40"/>
    </row>
    <row r="18" spans="2:17" x14ac:dyDescent="0.25">
      <c r="B18" s="288"/>
      <c r="C18" s="11" t="s">
        <v>49</v>
      </c>
      <c r="D18" s="121">
        <v>0.94400000000000017</v>
      </c>
      <c r="E18" s="108">
        <v>1</v>
      </c>
      <c r="F18" s="108">
        <v>0.83399999999999996</v>
      </c>
      <c r="G18" s="202">
        <v>1.345</v>
      </c>
      <c r="H18" s="198">
        <v>1</v>
      </c>
      <c r="I18" s="198">
        <v>0.435</v>
      </c>
      <c r="J18" s="9">
        <v>0.5575</v>
      </c>
      <c r="K18" s="47">
        <v>0.95</v>
      </c>
      <c r="L18" s="131">
        <v>0.90749999999999997</v>
      </c>
      <c r="M18" s="12">
        <f t="shared" si="2"/>
        <v>1.0325</v>
      </c>
      <c r="N18" s="141">
        <f t="shared" si="0"/>
        <v>0.98333333333333339</v>
      </c>
      <c r="O18" s="146">
        <f t="shared" si="1"/>
        <v>0.72549999999999992</v>
      </c>
      <c r="P18" s="40"/>
      <c r="Q18" s="40"/>
    </row>
    <row r="19" spans="2:17" x14ac:dyDescent="0.25">
      <c r="B19" s="288"/>
      <c r="C19" s="14" t="s">
        <v>4</v>
      </c>
      <c r="D19" s="122">
        <v>1.1949999999999998</v>
      </c>
      <c r="E19" s="108">
        <v>1</v>
      </c>
      <c r="F19" s="108">
        <v>0.42500000000000004</v>
      </c>
      <c r="G19" s="199">
        <v>1.3533333333333335</v>
      </c>
      <c r="H19" s="197">
        <v>0.98</v>
      </c>
      <c r="I19" s="197">
        <v>0.16666666666666666</v>
      </c>
      <c r="J19" s="7">
        <v>1.2224999999999999</v>
      </c>
      <c r="K19" s="46">
        <v>0.91749999999999998</v>
      </c>
      <c r="L19" s="55">
        <v>0.17499999999999999</v>
      </c>
      <c r="M19" s="7">
        <f t="shared" si="2"/>
        <v>1.1319444444444446</v>
      </c>
      <c r="N19" s="141">
        <f t="shared" si="0"/>
        <v>0.96583333333333332</v>
      </c>
      <c r="O19" s="148">
        <f t="shared" si="1"/>
        <v>0.25555555555555554</v>
      </c>
      <c r="P19" s="40"/>
      <c r="Q19" s="40"/>
    </row>
    <row r="20" spans="2:17" ht="14.4" thickBot="1" x14ac:dyDescent="0.3">
      <c r="B20" s="289"/>
      <c r="C20" s="4" t="s">
        <v>5</v>
      </c>
      <c r="D20" s="123">
        <v>0.82000000000000006</v>
      </c>
      <c r="E20" s="109">
        <v>1</v>
      </c>
      <c r="F20" s="109">
        <v>1</v>
      </c>
      <c r="G20" s="196">
        <v>0.82500000000000007</v>
      </c>
      <c r="H20" s="200">
        <v>1</v>
      </c>
      <c r="I20" s="201">
        <v>1</v>
      </c>
      <c r="J20" s="8">
        <v>0.77499999999999991</v>
      </c>
      <c r="K20" s="52">
        <v>1</v>
      </c>
      <c r="L20" s="52">
        <v>1</v>
      </c>
      <c r="M20" s="12">
        <f t="shared" si="2"/>
        <v>0.78933333333333333</v>
      </c>
      <c r="N20" s="52">
        <f t="shared" si="0"/>
        <v>1</v>
      </c>
      <c r="O20" s="146">
        <f t="shared" si="1"/>
        <v>1</v>
      </c>
      <c r="P20" s="40"/>
      <c r="Q20" s="40"/>
    </row>
    <row r="21" spans="2:17" x14ac:dyDescent="0.25">
      <c r="B21" s="288" t="s">
        <v>31</v>
      </c>
      <c r="C21" s="17" t="s">
        <v>14</v>
      </c>
      <c r="D21" s="121">
        <v>0.76800000000000002</v>
      </c>
      <c r="E21" s="110">
        <v>0.998</v>
      </c>
      <c r="F21" s="110">
        <v>0.98399999999999999</v>
      </c>
      <c r="G21" s="194">
        <v>0.73</v>
      </c>
      <c r="H21" s="195">
        <v>0.96750000000000003</v>
      </c>
      <c r="I21" s="198">
        <v>0.93250000000000011</v>
      </c>
      <c r="J21" s="9">
        <v>0.64749999999999996</v>
      </c>
      <c r="K21" s="54">
        <v>0.89749999999999996</v>
      </c>
      <c r="L21" s="131">
        <v>0.88500000000000001</v>
      </c>
      <c r="M21" s="138">
        <f t="shared" si="2"/>
        <v>0.91716666666666669</v>
      </c>
      <c r="N21" s="140">
        <f t="shared" si="0"/>
        <v>0.95433333333333337</v>
      </c>
      <c r="O21" s="145">
        <f t="shared" si="1"/>
        <v>0.93383333333333329</v>
      </c>
      <c r="P21" s="40"/>
      <c r="Q21" s="40"/>
    </row>
    <row r="22" spans="2:17" x14ac:dyDescent="0.25">
      <c r="B22" s="288"/>
      <c r="C22" s="14" t="s">
        <v>15</v>
      </c>
      <c r="D22" s="122">
        <v>1.3740000000000001</v>
      </c>
      <c r="E22" s="108">
        <v>1</v>
      </c>
      <c r="F22" s="108">
        <v>0.2</v>
      </c>
      <c r="G22" s="199">
        <v>1.375</v>
      </c>
      <c r="H22" s="197">
        <v>1</v>
      </c>
      <c r="I22" s="197">
        <v>3.5000000000000003E-2</v>
      </c>
      <c r="J22" s="7">
        <v>1.2725000000000002</v>
      </c>
      <c r="K22" s="55">
        <v>1</v>
      </c>
      <c r="L22" s="56">
        <v>0.14250000000000002</v>
      </c>
      <c r="M22" s="137">
        <f t="shared" si="2"/>
        <v>1.2045000000000001</v>
      </c>
      <c r="N22" s="141">
        <f t="shared" si="0"/>
        <v>1</v>
      </c>
      <c r="O22" s="150">
        <f t="shared" si="1"/>
        <v>0.12583333333333335</v>
      </c>
      <c r="P22" s="40"/>
      <c r="Q22" s="40"/>
    </row>
    <row r="23" spans="2:17" ht="15.75" customHeight="1" thickBot="1" x14ac:dyDescent="0.3">
      <c r="B23" s="289"/>
      <c r="C23" s="4" t="s">
        <v>16</v>
      </c>
      <c r="D23" s="124">
        <v>0.96599999999999997</v>
      </c>
      <c r="E23" s="114">
        <v>0.98199999999999998</v>
      </c>
      <c r="F23" s="107">
        <v>0.98199999999999998</v>
      </c>
      <c r="G23" s="199">
        <v>1.03</v>
      </c>
      <c r="H23" s="197">
        <v>1</v>
      </c>
      <c r="I23" s="201">
        <v>0.99</v>
      </c>
      <c r="J23" s="79">
        <v>0.93749999999999989</v>
      </c>
      <c r="K23" s="78">
        <v>1</v>
      </c>
      <c r="L23" s="78">
        <v>1</v>
      </c>
      <c r="M23" s="8">
        <f t="shared" si="2"/>
        <v>0.98916666666666675</v>
      </c>
      <c r="N23" s="52">
        <f t="shared" si="0"/>
        <v>0.99400000000000011</v>
      </c>
      <c r="O23" s="149">
        <f t="shared" si="1"/>
        <v>0.9906666666666667</v>
      </c>
      <c r="P23" s="40"/>
      <c r="Q23" s="40"/>
    </row>
    <row r="24" spans="2:17" ht="15.75" customHeight="1" x14ac:dyDescent="0.25">
      <c r="B24" s="287" t="s">
        <v>32</v>
      </c>
      <c r="C24" s="17" t="s">
        <v>22</v>
      </c>
      <c r="D24" s="125">
        <v>1</v>
      </c>
      <c r="E24" s="118">
        <v>0.91600000000000004</v>
      </c>
      <c r="F24" s="111">
        <v>0.51</v>
      </c>
      <c r="G24" s="194">
        <v>0.91499999999999992</v>
      </c>
      <c r="H24" s="195">
        <v>0.86250000000000004</v>
      </c>
      <c r="I24" s="203">
        <v>0.44499999999999995</v>
      </c>
      <c r="J24" s="77">
        <v>0.91750000000000009</v>
      </c>
      <c r="K24" s="61">
        <v>0.84750000000000014</v>
      </c>
      <c r="L24" s="133">
        <v>0.44500000000000001</v>
      </c>
      <c r="M24" s="13">
        <f t="shared" si="2"/>
        <v>0.93016666666666659</v>
      </c>
      <c r="N24" s="45">
        <f t="shared" si="0"/>
        <v>0.87533333333333341</v>
      </c>
      <c r="O24" s="147">
        <f t="shared" si="1"/>
        <v>0.46666666666666662</v>
      </c>
      <c r="P24" s="40"/>
      <c r="Q24" s="40"/>
    </row>
    <row r="25" spans="2:17" ht="15.75" customHeight="1" x14ac:dyDescent="0.25">
      <c r="B25" s="288"/>
      <c r="C25" s="14" t="s">
        <v>36</v>
      </c>
      <c r="D25" s="126">
        <v>0.95799999999999996</v>
      </c>
      <c r="E25" s="112">
        <v>1</v>
      </c>
      <c r="F25" s="112">
        <v>0.97200000000000009</v>
      </c>
      <c r="G25" s="199">
        <v>0.86750000000000005</v>
      </c>
      <c r="H25" s="197">
        <v>0.92249999999999999</v>
      </c>
      <c r="I25" s="197">
        <v>0.92249999999999999</v>
      </c>
      <c r="J25" s="75">
        <v>0.84250000000000003</v>
      </c>
      <c r="K25" s="55">
        <v>0.9</v>
      </c>
      <c r="L25" s="55">
        <v>0.8650000000000001</v>
      </c>
      <c r="M25" s="7">
        <f t="shared" si="2"/>
        <v>0.87666666666666659</v>
      </c>
      <c r="N25" s="140">
        <f t="shared" si="0"/>
        <v>0.9408333333333333</v>
      </c>
      <c r="O25" s="146">
        <f t="shared" si="1"/>
        <v>0.91983333333333339</v>
      </c>
      <c r="P25" s="40"/>
      <c r="Q25" s="40"/>
    </row>
    <row r="26" spans="2:17" ht="15.75" customHeight="1" x14ac:dyDescent="0.25">
      <c r="B26" s="288"/>
      <c r="C26" s="18" t="s">
        <v>23</v>
      </c>
      <c r="D26" s="125">
        <v>0.92000000000000015</v>
      </c>
      <c r="E26" s="112">
        <v>1</v>
      </c>
      <c r="F26" s="112">
        <v>0.67</v>
      </c>
      <c r="G26" s="199">
        <v>0.92</v>
      </c>
      <c r="H26" s="197">
        <v>1</v>
      </c>
      <c r="I26" s="200">
        <v>0.67</v>
      </c>
      <c r="J26" s="77">
        <v>0.92</v>
      </c>
      <c r="K26" s="78">
        <v>1</v>
      </c>
      <c r="L26" s="63">
        <v>0.67</v>
      </c>
      <c r="M26" s="7">
        <f t="shared" si="2"/>
        <v>0.95333333333333325</v>
      </c>
      <c r="N26" s="141">
        <f t="shared" si="0"/>
        <v>1</v>
      </c>
      <c r="O26" s="148">
        <f t="shared" si="1"/>
        <v>0.67</v>
      </c>
      <c r="P26" s="40"/>
      <c r="Q26" s="40"/>
    </row>
    <row r="27" spans="2:17" ht="15.75" customHeight="1" thickBot="1" x14ac:dyDescent="0.3">
      <c r="B27" s="289"/>
      <c r="C27" s="4" t="s">
        <v>24</v>
      </c>
      <c r="D27" s="127">
        <v>1.02</v>
      </c>
      <c r="E27" s="113">
        <v>0.92000000000000015</v>
      </c>
      <c r="F27" s="113">
        <v>0.5</v>
      </c>
      <c r="G27" s="204">
        <v>1.02</v>
      </c>
      <c r="H27" s="201">
        <v>0.92</v>
      </c>
      <c r="I27" s="201">
        <v>0.5</v>
      </c>
      <c r="J27" s="79" t="s">
        <v>68</v>
      </c>
      <c r="K27" s="81" t="s">
        <v>68</v>
      </c>
      <c r="L27" s="134" t="s">
        <v>68</v>
      </c>
      <c r="M27" s="8">
        <f t="shared" si="2"/>
        <v>0.97000000000000008</v>
      </c>
      <c r="N27" s="52">
        <f t="shared" si="0"/>
        <v>0.92000000000000015</v>
      </c>
      <c r="O27" s="146">
        <f t="shared" si="1"/>
        <v>0.5</v>
      </c>
      <c r="P27" s="40"/>
      <c r="Q27" s="40"/>
    </row>
    <row r="28" spans="2:17" ht="15.75" customHeight="1" x14ac:dyDescent="0.25">
      <c r="B28" s="292" t="s">
        <v>33</v>
      </c>
      <c r="C28" s="14" t="s">
        <v>6</v>
      </c>
      <c r="D28" s="128">
        <v>0.92000000000000015</v>
      </c>
      <c r="E28" s="111">
        <v>1</v>
      </c>
      <c r="F28" s="111">
        <v>0.89</v>
      </c>
      <c r="G28" s="194">
        <v>0.92</v>
      </c>
      <c r="H28" s="195">
        <v>1</v>
      </c>
      <c r="I28" s="195">
        <v>0.89</v>
      </c>
      <c r="J28" s="89">
        <v>0.91500000000000004</v>
      </c>
      <c r="K28" s="61">
        <v>1</v>
      </c>
      <c r="L28" s="61">
        <v>0.89500000000000002</v>
      </c>
      <c r="M28" s="138">
        <f t="shared" si="2"/>
        <v>1.0463333333333333</v>
      </c>
      <c r="N28" s="142">
        <f t="shared" si="0"/>
        <v>1</v>
      </c>
      <c r="O28" s="147">
        <f t="shared" si="1"/>
        <v>0.89166666666666661</v>
      </c>
      <c r="P28" s="40"/>
      <c r="Q28" s="40"/>
    </row>
    <row r="29" spans="2:17" x14ac:dyDescent="0.25">
      <c r="B29" s="293"/>
      <c r="C29" s="14" t="s">
        <v>7</v>
      </c>
      <c r="D29" s="122">
        <v>1.3039999999999998</v>
      </c>
      <c r="E29" s="109">
        <v>1</v>
      </c>
      <c r="F29" s="109">
        <v>0.19800000000000001</v>
      </c>
      <c r="G29" s="202">
        <v>1.1174999999999999</v>
      </c>
      <c r="H29" s="198">
        <v>0.875</v>
      </c>
      <c r="I29" s="198">
        <v>0.21250000000000002</v>
      </c>
      <c r="J29" s="80">
        <v>1.0725</v>
      </c>
      <c r="K29" s="76">
        <v>0.86250000000000004</v>
      </c>
      <c r="L29" s="67">
        <v>0.29749999999999999</v>
      </c>
      <c r="M29" s="7">
        <f t="shared" si="2"/>
        <v>1.0933333333333335</v>
      </c>
      <c r="N29" s="141">
        <f t="shared" si="0"/>
        <v>0.91249999999999998</v>
      </c>
      <c r="O29" s="148">
        <f t="shared" si="1"/>
        <v>0.23599999999999999</v>
      </c>
      <c r="P29" s="40"/>
      <c r="Q29" s="40"/>
    </row>
    <row r="30" spans="2:17" ht="14.4" thickBot="1" x14ac:dyDescent="0.3">
      <c r="B30" s="294"/>
      <c r="C30" s="4" t="s">
        <v>8</v>
      </c>
      <c r="D30" s="123">
        <v>1.0900000000000001</v>
      </c>
      <c r="E30" s="114">
        <v>1</v>
      </c>
      <c r="F30" s="114">
        <v>0.74399999999999999</v>
      </c>
      <c r="G30" s="196">
        <v>1</v>
      </c>
      <c r="H30" s="200">
        <v>1</v>
      </c>
      <c r="I30" s="201">
        <v>0.77249999999999996</v>
      </c>
      <c r="J30" s="8">
        <v>1.0675000000000001</v>
      </c>
      <c r="K30" s="56">
        <v>1</v>
      </c>
      <c r="L30" s="131">
        <v>0.65500000000000003</v>
      </c>
      <c r="M30" s="139">
        <f t="shared" si="2"/>
        <v>0.9191666666666668</v>
      </c>
      <c r="N30" s="52">
        <f t="shared" si="0"/>
        <v>1</v>
      </c>
      <c r="O30" s="146">
        <f t="shared" si="1"/>
        <v>0.72383333333333333</v>
      </c>
      <c r="P30" s="40"/>
      <c r="Q30" s="40"/>
    </row>
    <row r="31" spans="2:17" x14ac:dyDescent="0.25">
      <c r="B31" s="287" t="s">
        <v>34</v>
      </c>
      <c r="C31" s="11" t="s">
        <v>18</v>
      </c>
      <c r="D31" s="129">
        <v>0.69000000000000006</v>
      </c>
      <c r="E31" s="109">
        <v>0.98000000000000009</v>
      </c>
      <c r="F31" s="109">
        <v>0.93200000000000005</v>
      </c>
      <c r="G31" s="194">
        <v>0.83</v>
      </c>
      <c r="H31" s="195">
        <v>0.94500000000000006</v>
      </c>
      <c r="I31" s="203">
        <v>0.6875</v>
      </c>
      <c r="J31" s="12">
        <v>0.76</v>
      </c>
      <c r="K31" s="45">
        <v>0.99</v>
      </c>
      <c r="L31" s="53">
        <v>0.9</v>
      </c>
      <c r="M31" s="13">
        <f t="shared" si="2"/>
        <v>0.69866666666666666</v>
      </c>
      <c r="N31" s="45">
        <f t="shared" si="0"/>
        <v>0.97166666666666668</v>
      </c>
      <c r="O31" s="145">
        <f t="shared" si="1"/>
        <v>0.83983333333333332</v>
      </c>
      <c r="P31" s="40"/>
      <c r="Q31" s="40"/>
    </row>
    <row r="32" spans="2:17" ht="14.4" thickBot="1" x14ac:dyDescent="0.3">
      <c r="B32" s="289"/>
      <c r="C32" s="4" t="s">
        <v>21</v>
      </c>
      <c r="D32" s="123">
        <v>0.50600000000000001</v>
      </c>
      <c r="E32" s="114">
        <v>1</v>
      </c>
      <c r="F32" s="107">
        <v>1</v>
      </c>
      <c r="G32" s="196">
        <v>0.53</v>
      </c>
      <c r="H32" s="200">
        <v>1</v>
      </c>
      <c r="I32" s="200">
        <v>1</v>
      </c>
      <c r="J32" s="8">
        <v>0.51</v>
      </c>
      <c r="K32" s="56">
        <v>1</v>
      </c>
      <c r="L32" s="131">
        <v>1</v>
      </c>
      <c r="M32" s="139">
        <f t="shared" si="2"/>
        <v>0.55999999999999994</v>
      </c>
      <c r="N32" s="143">
        <f t="shared" si="0"/>
        <v>1</v>
      </c>
      <c r="O32" s="149">
        <f t="shared" si="1"/>
        <v>1</v>
      </c>
      <c r="P32" s="40"/>
      <c r="Q32" s="40"/>
    </row>
    <row r="33" spans="2:17" x14ac:dyDescent="0.25">
      <c r="B33" s="287" t="s">
        <v>35</v>
      </c>
      <c r="C33" s="15" t="s">
        <v>19</v>
      </c>
      <c r="D33" s="120">
        <v>0.64</v>
      </c>
      <c r="E33" s="110">
        <v>0.95199999999999996</v>
      </c>
      <c r="F33" s="110">
        <v>0.93200000000000005</v>
      </c>
      <c r="G33" s="194">
        <v>0.63750000000000007</v>
      </c>
      <c r="H33" s="195">
        <v>0.97499999999999998</v>
      </c>
      <c r="I33" s="195">
        <v>0.97499999999999998</v>
      </c>
      <c r="J33" s="13">
        <v>0.69499999999999995</v>
      </c>
      <c r="K33" s="53">
        <v>0.98499999999999999</v>
      </c>
      <c r="L33" s="45">
        <v>0.9524999999999999</v>
      </c>
      <c r="M33" s="12">
        <f>AVERAGE(D34,G33,J33)</f>
        <v>0.79249999999999998</v>
      </c>
      <c r="N33" s="45">
        <f t="shared" si="0"/>
        <v>0.97066666666666668</v>
      </c>
      <c r="O33" s="147">
        <f t="shared" si="1"/>
        <v>0.95316666666666661</v>
      </c>
      <c r="P33" s="40"/>
      <c r="Q33" s="40"/>
    </row>
    <row r="34" spans="2:17" x14ac:dyDescent="0.25">
      <c r="B34" s="288"/>
      <c r="C34" s="3" t="s">
        <v>20</v>
      </c>
      <c r="D34" s="122">
        <v>1.0449999999999999</v>
      </c>
      <c r="E34" s="108">
        <v>0.97499999999999998</v>
      </c>
      <c r="F34" s="108">
        <v>0.42</v>
      </c>
      <c r="G34" s="199">
        <v>1.1375</v>
      </c>
      <c r="H34" s="197">
        <v>0.87250000000000005</v>
      </c>
      <c r="I34" s="197">
        <v>0.3175</v>
      </c>
      <c r="J34" s="7">
        <v>0.98250000000000015</v>
      </c>
      <c r="K34" s="55">
        <v>0.79749999999999999</v>
      </c>
      <c r="L34" s="56">
        <v>0.4425</v>
      </c>
      <c r="M34" s="137">
        <f>AVERAGE(D34,G34,J34)</f>
        <v>1.0549999999999999</v>
      </c>
      <c r="N34" s="140">
        <f t="shared" si="0"/>
        <v>0.88166666666666671</v>
      </c>
      <c r="O34" s="148">
        <f t="shared" si="1"/>
        <v>0.39333333333333337</v>
      </c>
      <c r="P34" s="40"/>
      <c r="Q34" s="40"/>
    </row>
    <row r="35" spans="2:17" ht="14.4" thickBot="1" x14ac:dyDescent="0.3">
      <c r="B35" s="290"/>
      <c r="C35" s="6" t="s">
        <v>17</v>
      </c>
      <c r="D35" s="130">
        <v>0.47000000000000003</v>
      </c>
      <c r="E35" s="115">
        <v>1</v>
      </c>
      <c r="F35" s="115">
        <v>0.79400000000000004</v>
      </c>
      <c r="G35" s="205">
        <v>0.87249999999999994</v>
      </c>
      <c r="H35" s="206">
        <v>1</v>
      </c>
      <c r="I35" s="206">
        <v>0.8</v>
      </c>
      <c r="J35" s="10">
        <v>0.55000000000000004</v>
      </c>
      <c r="K35" s="94">
        <v>0.8</v>
      </c>
      <c r="L35" s="135">
        <v>0.8</v>
      </c>
      <c r="M35" s="10">
        <f>AVERAGE(D35,G35,J35)</f>
        <v>0.63083333333333336</v>
      </c>
      <c r="N35" s="94">
        <f t="shared" si="0"/>
        <v>0.93333333333333324</v>
      </c>
      <c r="O35" s="151">
        <f t="shared" si="1"/>
        <v>0.79800000000000004</v>
      </c>
      <c r="P35" s="40"/>
      <c r="Q35" s="40"/>
    </row>
    <row r="36" spans="2:17" ht="18" customHeight="1" thickTop="1" thickBot="1" x14ac:dyDescent="0.3">
      <c r="B36" s="269" t="s">
        <v>67</v>
      </c>
      <c r="C36" s="270"/>
      <c r="D36" s="265">
        <f>AVERAGE(D11:D35)</f>
        <v>0.96896000000000015</v>
      </c>
      <c r="E36" s="266">
        <f t="shared" ref="E36:L36" si="3">AVERAGE(E11:E35)</f>
        <v>0.98780000000000001</v>
      </c>
      <c r="F36" s="266">
        <f t="shared" si="3"/>
        <v>0.69887200000000005</v>
      </c>
      <c r="G36" s="265">
        <f t="shared" si="3"/>
        <v>1.0004333333333333</v>
      </c>
      <c r="H36" s="266">
        <f t="shared" si="3"/>
        <v>0.96909999999999996</v>
      </c>
      <c r="I36" s="266">
        <f t="shared" si="3"/>
        <v>0.64253666666666676</v>
      </c>
      <c r="J36" s="265">
        <f t="shared" si="3"/>
        <v>0.90875000000000028</v>
      </c>
      <c r="K36" s="266">
        <f t="shared" si="3"/>
        <v>0.94718749999999996</v>
      </c>
      <c r="L36" s="266">
        <f t="shared" si="3"/>
        <v>0.69512499999999999</v>
      </c>
      <c r="M36" s="267">
        <f>AVERAGE(M11:M35)</f>
        <v>0.95573111111111109</v>
      </c>
      <c r="N36" s="268">
        <f>AVERAGE(N11:N35)</f>
        <v>0.96766666666666679</v>
      </c>
      <c r="O36" s="268">
        <f>AVERAGE(O11:O35)</f>
        <v>0.67624288888888884</v>
      </c>
    </row>
    <row r="37" spans="2:17" ht="16.2" thickTop="1" x14ac:dyDescent="0.3">
      <c r="B37" s="153"/>
      <c r="C37" s="154"/>
      <c r="D37" s="155"/>
      <c r="E37" s="155"/>
      <c r="F37" s="155"/>
      <c r="G37" s="156"/>
      <c r="H37" s="156"/>
      <c r="I37" s="156"/>
      <c r="J37" s="157"/>
      <c r="K37" s="41"/>
      <c r="L37" s="41"/>
      <c r="M37" s="19"/>
      <c r="N37" s="41"/>
    </row>
    <row r="38" spans="2:17" ht="18.75" customHeight="1" x14ac:dyDescent="0.3">
      <c r="B38" s="291"/>
      <c r="C38" s="291"/>
      <c r="D38" s="155"/>
      <c r="E38" s="155"/>
      <c r="F38" s="155"/>
      <c r="G38" s="156"/>
      <c r="H38" s="156"/>
      <c r="I38" s="156"/>
      <c r="J38" s="156"/>
    </row>
    <row r="39" spans="2:17" ht="13.5" customHeight="1" x14ac:dyDescent="0.3">
      <c r="B39" s="286"/>
      <c r="C39" s="286"/>
      <c r="D39" s="152"/>
      <c r="E39" s="152"/>
      <c r="F39" s="152"/>
      <c r="G39" s="152"/>
      <c r="H39" s="152"/>
      <c r="I39" s="152"/>
      <c r="J39" s="152"/>
      <c r="K39" s="33"/>
      <c r="L39" s="101"/>
      <c r="N39" s="37"/>
    </row>
    <row r="40" spans="2:17" ht="15.6" x14ac:dyDescent="0.3">
      <c r="B40" s="156"/>
      <c r="C40" s="152"/>
      <c r="D40" s="152"/>
      <c r="E40" s="152"/>
      <c r="F40" s="152"/>
      <c r="G40" s="152"/>
      <c r="H40" s="152"/>
      <c r="I40" s="152"/>
      <c r="J40" s="152"/>
      <c r="K40" s="33"/>
      <c r="L40" s="101"/>
    </row>
    <row r="41" spans="2:17" ht="15.6" x14ac:dyDescent="0.3">
      <c r="C41" s="279"/>
      <c r="D41" s="279"/>
      <c r="E41" s="279"/>
      <c r="F41" s="279"/>
      <c r="G41" s="279"/>
      <c r="H41" s="279"/>
      <c r="I41" s="279"/>
      <c r="J41" s="279"/>
      <c r="K41" s="33"/>
      <c r="L41" s="101"/>
    </row>
    <row r="43" spans="2:17" ht="6.6" customHeight="1" x14ac:dyDescent="0.25"/>
    <row r="44" spans="2:17" hidden="1" x14ac:dyDescent="0.25"/>
  </sheetData>
  <mergeCells count="25">
    <mergeCell ref="O8:O10"/>
    <mergeCell ref="B39:C39"/>
    <mergeCell ref="C41:J41"/>
    <mergeCell ref="B13:B16"/>
    <mergeCell ref="B17:B20"/>
    <mergeCell ref="B21:B23"/>
    <mergeCell ref="B33:B35"/>
    <mergeCell ref="B24:B27"/>
    <mergeCell ref="B31:B32"/>
    <mergeCell ref="B38:C38"/>
    <mergeCell ref="B28:B30"/>
    <mergeCell ref="N8:N10"/>
    <mergeCell ref="B8:B10"/>
    <mergeCell ref="C8:C10"/>
    <mergeCell ref="M8:M10"/>
    <mergeCell ref="D9:F9"/>
    <mergeCell ref="B36:C36"/>
    <mergeCell ref="G9:I9"/>
    <mergeCell ref="J9:L9"/>
    <mergeCell ref="A7:N7"/>
    <mergeCell ref="A2:N2"/>
    <mergeCell ref="A3:N3"/>
    <mergeCell ref="A4:N4"/>
    <mergeCell ref="A5:N5"/>
    <mergeCell ref="D8:L8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"/>
  <sheetViews>
    <sheetView showGridLines="0" tabSelected="1" zoomScale="90" zoomScaleNormal="90" workbookViewId="0">
      <selection activeCell="O2" sqref="O2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8.6640625" customWidth="1"/>
    <col min="11" max="11" width="9.109375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2:15" ht="15.6" x14ac:dyDescent="0.3">
      <c r="B2" s="279" t="s">
        <v>37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2:15" ht="15.6" x14ac:dyDescent="0.3">
      <c r="B3" s="279" t="s">
        <v>1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2:15" ht="15.6" x14ac:dyDescent="0.3">
      <c r="B4" s="279" t="s">
        <v>62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</row>
    <row r="5" spans="2:15" ht="15.6" x14ac:dyDescent="0.3">
      <c r="B5" s="279" t="s">
        <v>61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</row>
    <row r="6" spans="2:15" ht="9.9" customHeight="1" x14ac:dyDescent="0.3">
      <c r="B6" s="20"/>
      <c r="C6" s="20"/>
      <c r="D6" s="20"/>
      <c r="E6" s="33"/>
      <c r="F6" s="101"/>
      <c r="G6" s="20"/>
      <c r="H6" s="33"/>
      <c r="I6" s="101"/>
      <c r="J6" s="33"/>
      <c r="K6" s="20"/>
      <c r="L6" s="101"/>
      <c r="M6" s="33"/>
      <c r="N6" s="20"/>
    </row>
    <row r="7" spans="2:15" ht="15.6" x14ac:dyDescent="0.3">
      <c r="B7" s="279" t="s">
        <v>63</v>
      </c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</row>
    <row r="8" spans="2:15" ht="9" customHeight="1" thickBot="1" x14ac:dyDescent="0.35">
      <c r="B8" s="20"/>
      <c r="C8" s="20"/>
      <c r="D8" s="20"/>
      <c r="E8" s="33"/>
      <c r="F8" s="101"/>
      <c r="G8" s="20"/>
      <c r="H8" s="33"/>
      <c r="I8" s="101"/>
      <c r="J8" s="33"/>
      <c r="K8" s="20"/>
      <c r="L8" s="101"/>
      <c r="M8" s="33"/>
      <c r="N8" s="20"/>
      <c r="O8" s="165"/>
    </row>
    <row r="9" spans="2:15" s="1" customFormat="1" ht="14.25" customHeight="1" thickTop="1" thickBot="1" x14ac:dyDescent="0.3">
      <c r="B9" s="298" t="s">
        <v>27</v>
      </c>
      <c r="C9" s="300" t="s">
        <v>2</v>
      </c>
      <c r="D9" s="319" t="s">
        <v>26</v>
      </c>
      <c r="E9" s="320"/>
      <c r="F9" s="320"/>
      <c r="G9" s="320"/>
      <c r="H9" s="320"/>
      <c r="I9" s="320"/>
      <c r="J9" s="320"/>
      <c r="K9" s="320"/>
      <c r="L9" s="321"/>
      <c r="M9" s="313" t="s">
        <v>25</v>
      </c>
      <c r="N9" s="316" t="s">
        <v>53</v>
      </c>
      <c r="O9" s="322" t="s">
        <v>60</v>
      </c>
    </row>
    <row r="10" spans="2:15" s="1" customFormat="1" thickBot="1" x14ac:dyDescent="0.3">
      <c r="B10" s="299"/>
      <c r="C10" s="301"/>
      <c r="D10" s="274" t="s">
        <v>64</v>
      </c>
      <c r="E10" s="275"/>
      <c r="F10" s="276"/>
      <c r="G10" s="274" t="s">
        <v>65</v>
      </c>
      <c r="H10" s="275"/>
      <c r="I10" s="276"/>
      <c r="J10" s="274" t="s">
        <v>66</v>
      </c>
      <c r="K10" s="275"/>
      <c r="L10" s="276"/>
      <c r="M10" s="314"/>
      <c r="N10" s="317"/>
      <c r="O10" s="323"/>
    </row>
    <row r="11" spans="2:15" s="1" customFormat="1" ht="30.75" customHeight="1" thickBot="1" x14ac:dyDescent="0.3">
      <c r="B11" s="299"/>
      <c r="C11" s="301"/>
      <c r="D11" s="36" t="s">
        <v>51</v>
      </c>
      <c r="E11" s="35" t="s">
        <v>50</v>
      </c>
      <c r="F11" s="36" t="s">
        <v>58</v>
      </c>
      <c r="G11" s="36" t="s">
        <v>51</v>
      </c>
      <c r="H11" s="35" t="s">
        <v>50</v>
      </c>
      <c r="I11" s="36" t="s">
        <v>58</v>
      </c>
      <c r="J11" s="162" t="s">
        <v>52</v>
      </c>
      <c r="K11" s="163" t="s">
        <v>50</v>
      </c>
      <c r="L11" s="103" t="s">
        <v>58</v>
      </c>
      <c r="M11" s="315"/>
      <c r="N11" s="318"/>
      <c r="O11" s="324"/>
    </row>
    <row r="12" spans="2:15" s="1" customFormat="1" ht="15" thickTop="1" thickBot="1" x14ac:dyDescent="0.3">
      <c r="B12" s="82" t="s">
        <v>56</v>
      </c>
      <c r="C12" s="95" t="s">
        <v>55</v>
      </c>
      <c r="D12" s="177">
        <f>'Abril-Junio'!D11</f>
        <v>0.88400000000000001</v>
      </c>
      <c r="E12" s="176">
        <f>'Abril-Junio'!E11</f>
        <v>1</v>
      </c>
      <c r="F12" s="222">
        <f>'Abril-Junio'!F11</f>
        <v>1</v>
      </c>
      <c r="G12" s="213">
        <f>'Abril-Junio'!G11</f>
        <v>0.87</v>
      </c>
      <c r="H12" s="59">
        <f>'Abril-Junio'!H11</f>
        <v>1</v>
      </c>
      <c r="I12" s="214">
        <f>'Abril-Junio'!I11</f>
        <v>1</v>
      </c>
      <c r="J12" s="32">
        <f>'Abril-Junio'!J11</f>
        <v>0.87</v>
      </c>
      <c r="K12" s="260">
        <f>'Abril-Junio'!K11</f>
        <v>1</v>
      </c>
      <c r="L12" s="215">
        <f>'Abril-Junio'!L11</f>
        <v>1</v>
      </c>
      <c r="M12" s="258">
        <f>AVERAGE(D12,G12,J12)</f>
        <v>0.8746666666666667</v>
      </c>
      <c r="N12" s="166">
        <f>AVERAGE(E12,H12,K12)</f>
        <v>1</v>
      </c>
      <c r="O12" s="181">
        <f>AVERAGE(F12,I12,L12)</f>
        <v>1</v>
      </c>
    </row>
    <row r="13" spans="2:15" s="1" customFormat="1" ht="15" thickTop="1" thickBot="1" x14ac:dyDescent="0.3">
      <c r="B13" s="83" t="s">
        <v>38</v>
      </c>
      <c r="C13" s="221" t="s">
        <v>10</v>
      </c>
      <c r="D13" s="224">
        <f>'Abril-Junio'!D12</f>
        <v>0.9</v>
      </c>
      <c r="E13" s="118">
        <f>'Abril-Junio'!E12</f>
        <v>0.99</v>
      </c>
      <c r="F13" s="232">
        <f>'Abril-Junio'!F12</f>
        <v>0.94500000000000006</v>
      </c>
      <c r="G13" s="231">
        <f>'Abril-Junio'!G12</f>
        <v>0.7</v>
      </c>
      <c r="H13" s="254">
        <f>'Abril-Junio'!H12</f>
        <v>0.92249999999999999</v>
      </c>
      <c r="I13" s="256">
        <f>'Abril-Junio'!I12</f>
        <v>0.85</v>
      </c>
      <c r="J13" s="264">
        <f>'Abril-Junio'!J12</f>
        <v>0.95</v>
      </c>
      <c r="K13" s="261">
        <f>'Abril-Junio'!K12</f>
        <v>0.95250000000000001</v>
      </c>
      <c r="L13" s="259">
        <f>'Abril-Junio'!L12</f>
        <v>0.755</v>
      </c>
      <c r="M13" s="258">
        <f>AVERAGE(D13,G13,J13)</f>
        <v>0.85</v>
      </c>
      <c r="N13" s="167">
        <f t="shared" ref="N13:N36" si="0">AVERAGE(E13,H13,K13)</f>
        <v>0.95500000000000007</v>
      </c>
      <c r="O13" s="182">
        <f t="shared" ref="O13:O36" si="1">AVERAGE(F13,I13,L13)</f>
        <v>0.85</v>
      </c>
    </row>
    <row r="14" spans="2:15" s="1" customFormat="1" ht="13.8" x14ac:dyDescent="0.25">
      <c r="B14" s="304" t="s">
        <v>39</v>
      </c>
      <c r="C14" s="91" t="s">
        <v>9</v>
      </c>
      <c r="D14" s="225">
        <f>'Abril-Junio'!D13</f>
        <v>0.91999999999999993</v>
      </c>
      <c r="E14" s="111">
        <f>'Abril-Junio'!E13</f>
        <v>1</v>
      </c>
      <c r="F14" s="233">
        <f>'Abril-Junio'!F13</f>
        <v>0.77579999999999993</v>
      </c>
      <c r="G14" s="60">
        <f>'Abril-Junio'!G13</f>
        <v>0.95</v>
      </c>
      <c r="H14" s="61">
        <f>'Abril-Junio'!H13</f>
        <v>0.98499999999999999</v>
      </c>
      <c r="I14" s="67">
        <f>'Abril-Junio'!I13</f>
        <v>0.75174999999999992</v>
      </c>
      <c r="J14" s="21">
        <f>'Abril-Junio'!J13</f>
        <v>0.97499999999999998</v>
      </c>
      <c r="K14" s="257">
        <f>'Abril-Junio'!K13</f>
        <v>1</v>
      </c>
      <c r="L14" s="51">
        <f>'Abril-Junio'!L13</f>
        <v>0.753</v>
      </c>
      <c r="M14" s="208">
        <f t="shared" ref="M14:M36" si="2">AVERAGE(D14,G14,J14)</f>
        <v>0.94833333333333325</v>
      </c>
      <c r="N14" s="168">
        <f t="shared" si="0"/>
        <v>0.995</v>
      </c>
      <c r="O14" s="183">
        <f t="shared" si="1"/>
        <v>0.76018333333333332</v>
      </c>
    </row>
    <row r="15" spans="2:15" s="1" customFormat="1" ht="13.8" x14ac:dyDescent="0.25">
      <c r="B15" s="302"/>
      <c r="C15" s="219" t="s">
        <v>11</v>
      </c>
      <c r="D15" s="178">
        <f>'Abril-Junio'!D14</f>
        <v>1.3800000000000001</v>
      </c>
      <c r="E15" s="112">
        <f>'Abril-Junio'!E14</f>
        <v>1</v>
      </c>
      <c r="F15" s="228">
        <f>'Abril-Junio'!F14</f>
        <v>0.57400000000000007</v>
      </c>
      <c r="G15" s="62">
        <f>'Abril-Junio'!G14</f>
        <v>1.45</v>
      </c>
      <c r="H15" s="63">
        <f>'Abril-Junio'!H14</f>
        <v>1</v>
      </c>
      <c r="I15" s="63">
        <f>'Abril-Junio'!I14</f>
        <v>0.50750000000000006</v>
      </c>
      <c r="J15" s="22">
        <f>'Abril-Junio'!J14</f>
        <v>1.375</v>
      </c>
      <c r="K15" s="262">
        <f>'Abril-Junio'!K14</f>
        <v>1</v>
      </c>
      <c r="L15" s="49">
        <f>'Abril-Junio'!L14</f>
        <v>0.5575</v>
      </c>
      <c r="M15" s="209">
        <f t="shared" si="2"/>
        <v>1.4016666666666666</v>
      </c>
      <c r="N15" s="169">
        <f t="shared" si="0"/>
        <v>1</v>
      </c>
      <c r="O15" s="181">
        <f t="shared" si="1"/>
        <v>0.54633333333333345</v>
      </c>
    </row>
    <row r="16" spans="2:15" s="1" customFormat="1" ht="13.8" x14ac:dyDescent="0.25">
      <c r="B16" s="302"/>
      <c r="C16" s="220" t="s">
        <v>12</v>
      </c>
      <c r="D16" s="178">
        <f>'Abril-Junio'!D15</f>
        <v>1.2159999999999997</v>
      </c>
      <c r="E16" s="112">
        <f>'Abril-Junio'!E15</f>
        <v>1</v>
      </c>
      <c r="F16" s="228">
        <f>'Abril-Junio'!F15</f>
        <v>0.56600000000000006</v>
      </c>
      <c r="G16" s="62">
        <f>'Abril-Junio'!G15</f>
        <v>1.18</v>
      </c>
      <c r="H16" s="63">
        <f>'Abril-Junio'!H15</f>
        <v>1</v>
      </c>
      <c r="I16" s="63">
        <f>'Abril-Junio'!I15</f>
        <v>0.63500000000000001</v>
      </c>
      <c r="J16" s="22">
        <f>'Abril-Junio'!J15</f>
        <v>1.1649999999999998</v>
      </c>
      <c r="K16" s="262">
        <f>'Abril-Junio'!K15</f>
        <v>1</v>
      </c>
      <c r="L16" s="49">
        <f>'Abril-Junio'!L15</f>
        <v>0.66500000000000004</v>
      </c>
      <c r="M16" s="210">
        <f>AVERAGE(D16,G16,J16)</f>
        <v>1.1870000000000001</v>
      </c>
      <c r="N16" s="170">
        <f t="shared" si="0"/>
        <v>1</v>
      </c>
      <c r="O16" s="184">
        <f t="shared" si="1"/>
        <v>0.622</v>
      </c>
    </row>
    <row r="17" spans="2:15" s="1" customFormat="1" thickBot="1" x14ac:dyDescent="0.3">
      <c r="B17" s="303"/>
      <c r="C17" s="221" t="s">
        <v>13</v>
      </c>
      <c r="D17" s="226">
        <f>'Abril-Junio'!D16</f>
        <v>1.1919999999999999</v>
      </c>
      <c r="E17" s="237">
        <f>'Abril-Junio'!E16</f>
        <v>0.98199999999999998</v>
      </c>
      <c r="F17" s="234">
        <f>'Abril-Junio'!F16</f>
        <v>0.27800000000000002</v>
      </c>
      <c r="G17" s="64">
        <f>'Abril-Junio'!G16</f>
        <v>1.2375</v>
      </c>
      <c r="H17" s="65">
        <f>'Abril-Junio'!H16</f>
        <v>1</v>
      </c>
      <c r="I17" s="69">
        <f>'Abril-Junio'!I16</f>
        <v>0.30499999999999999</v>
      </c>
      <c r="J17" s="216">
        <f>'Abril-Junio'!J16</f>
        <v>1.08</v>
      </c>
      <c r="K17" s="263">
        <f>'Abril-Junio'!K16</f>
        <v>1</v>
      </c>
      <c r="L17" s="217">
        <f>'Abril-Junio'!L16</f>
        <v>0.57000000000000006</v>
      </c>
      <c r="M17" s="207">
        <f t="shared" si="2"/>
        <v>1.1698333333333333</v>
      </c>
      <c r="N17" s="171">
        <f t="shared" si="0"/>
        <v>0.99400000000000011</v>
      </c>
      <c r="O17" s="185">
        <f t="shared" si="1"/>
        <v>0.38433333333333336</v>
      </c>
    </row>
    <row r="18" spans="2:15" s="1" customFormat="1" ht="13.8" x14ac:dyDescent="0.25">
      <c r="B18" s="304" t="s">
        <v>40</v>
      </c>
      <c r="C18" s="91" t="s">
        <v>3</v>
      </c>
      <c r="D18" s="179">
        <f>'Abril-Junio'!D17</f>
        <v>1.1019999999999999</v>
      </c>
      <c r="E18" s="111">
        <f>'Abril-Junio'!E17</f>
        <v>1</v>
      </c>
      <c r="F18" s="235">
        <f>'Abril-Junio'!F17</f>
        <v>0.34599999999999997</v>
      </c>
      <c r="G18" s="60">
        <f>'Abril-Junio'!G17</f>
        <v>1.1975</v>
      </c>
      <c r="H18" s="61">
        <f>'Abril-Junio'!H17</f>
        <v>1</v>
      </c>
      <c r="I18" s="67">
        <f>'Abril-Junio'!I17</f>
        <v>0.26250000000000001</v>
      </c>
      <c r="J18" s="255">
        <f>'Abril-Junio'!J17</f>
        <v>0.75</v>
      </c>
      <c r="K18" s="257">
        <f>'Abril-Junio'!K17</f>
        <v>0.83250000000000002</v>
      </c>
      <c r="L18" s="257">
        <f>'Abril-Junio'!L17</f>
        <v>0.35</v>
      </c>
      <c r="M18" s="211">
        <f t="shared" si="2"/>
        <v>1.0165</v>
      </c>
      <c r="N18" s="172">
        <f t="shared" si="0"/>
        <v>0.94416666666666671</v>
      </c>
      <c r="O18" s="181">
        <f t="shared" si="1"/>
        <v>0.31950000000000001</v>
      </c>
    </row>
    <row r="19" spans="2:15" s="1" customFormat="1" ht="13.8" x14ac:dyDescent="0.25">
      <c r="B19" s="302"/>
      <c r="C19" s="219" t="s">
        <v>49</v>
      </c>
      <c r="D19" s="178">
        <f>'Abril-Junio'!D18</f>
        <v>0.94400000000000017</v>
      </c>
      <c r="E19" s="112">
        <f>'Abril-Junio'!E18</f>
        <v>1</v>
      </c>
      <c r="F19" s="228">
        <f>'Abril-Junio'!F18</f>
        <v>0.83399999999999996</v>
      </c>
      <c r="G19" s="62">
        <f>'Abril-Junio'!G18</f>
        <v>1.345</v>
      </c>
      <c r="H19" s="63">
        <f>'Abril-Junio'!H18</f>
        <v>1</v>
      </c>
      <c r="I19" s="242">
        <f>'Abril-Junio'!I18</f>
        <v>0.435</v>
      </c>
      <c r="J19" s="22">
        <f>'Abril-Junio'!J18</f>
        <v>0.5575</v>
      </c>
      <c r="K19" s="247">
        <f>'Abril-Junio'!K18</f>
        <v>0.95</v>
      </c>
      <c r="L19" s="49">
        <f>'Abril-Junio'!L18</f>
        <v>0.90749999999999997</v>
      </c>
      <c r="M19" s="207">
        <f t="shared" si="2"/>
        <v>0.94883333333333342</v>
      </c>
      <c r="N19" s="168">
        <f t="shared" si="0"/>
        <v>0.98333333333333339</v>
      </c>
      <c r="O19" s="184">
        <f t="shared" si="1"/>
        <v>0.72549999999999992</v>
      </c>
    </row>
    <row r="20" spans="2:15" s="1" customFormat="1" ht="13.8" x14ac:dyDescent="0.25">
      <c r="B20" s="302"/>
      <c r="C20" s="219" t="s">
        <v>4</v>
      </c>
      <c r="D20" s="178">
        <f>'Abril-Junio'!D19</f>
        <v>1.1949999999999998</v>
      </c>
      <c r="E20" s="112">
        <f>'Abril-Junio'!E19</f>
        <v>1</v>
      </c>
      <c r="F20" s="228">
        <f>'Abril-Junio'!F19</f>
        <v>0.42500000000000004</v>
      </c>
      <c r="G20" s="62">
        <f>'Abril-Junio'!G19</f>
        <v>1.3533333333333335</v>
      </c>
      <c r="H20" s="63">
        <f>'Abril-Junio'!H19</f>
        <v>0.98</v>
      </c>
      <c r="I20" s="242">
        <f>'Abril-Junio'!I19</f>
        <v>0.16666666666666666</v>
      </c>
      <c r="J20" s="22">
        <f>'Abril-Junio'!J19</f>
        <v>1.2224999999999999</v>
      </c>
      <c r="K20" s="247">
        <f>'Abril-Junio'!K19</f>
        <v>0.91749999999999998</v>
      </c>
      <c r="L20" s="49">
        <f>'Abril-Junio'!L19</f>
        <v>0.17499999999999999</v>
      </c>
      <c r="M20" s="209">
        <f t="shared" si="2"/>
        <v>1.2569444444444444</v>
      </c>
      <c r="N20" s="169">
        <f t="shared" si="0"/>
        <v>0.96583333333333332</v>
      </c>
      <c r="O20" s="184">
        <f t="shared" si="1"/>
        <v>0.25555555555555554</v>
      </c>
    </row>
    <row r="21" spans="2:15" s="1" customFormat="1" thickBot="1" x14ac:dyDescent="0.3">
      <c r="B21" s="303"/>
      <c r="C21" s="218" t="s">
        <v>5</v>
      </c>
      <c r="D21" s="180">
        <f>'Abril-Junio'!D20</f>
        <v>0.82000000000000006</v>
      </c>
      <c r="E21" s="237">
        <f>'Abril-Junio'!E20</f>
        <v>1</v>
      </c>
      <c r="F21" s="236">
        <f>'Abril-Junio'!F20</f>
        <v>1</v>
      </c>
      <c r="G21" s="68">
        <f>'Abril-Junio'!G20</f>
        <v>0.82500000000000007</v>
      </c>
      <c r="H21" s="69">
        <f>'Abril-Junio'!H20</f>
        <v>1</v>
      </c>
      <c r="I21" s="69">
        <f>'Abril-Junio'!I20</f>
        <v>1</v>
      </c>
      <c r="J21" s="216">
        <f>'Abril-Junio'!J20</f>
        <v>0.77499999999999991</v>
      </c>
      <c r="K21" s="248">
        <f>'Abril-Junio'!K20</f>
        <v>1</v>
      </c>
      <c r="L21" s="50">
        <f>'Abril-Junio'!L20</f>
        <v>1</v>
      </c>
      <c r="M21" s="212">
        <f t="shared" si="2"/>
        <v>0.80666666666666664</v>
      </c>
      <c r="N21" s="173">
        <f t="shared" si="0"/>
        <v>1</v>
      </c>
      <c r="O21" s="185">
        <f t="shared" si="1"/>
        <v>1</v>
      </c>
    </row>
    <row r="22" spans="2:15" s="1" customFormat="1" ht="13.8" x14ac:dyDescent="0.25">
      <c r="B22" s="304" t="s">
        <v>41</v>
      </c>
      <c r="C22" s="91" t="s">
        <v>14</v>
      </c>
      <c r="D22" s="225">
        <f>'Abril-Junio'!D21</f>
        <v>0.76800000000000002</v>
      </c>
      <c r="E22" s="111">
        <f>'Abril-Junio'!E21</f>
        <v>0.998</v>
      </c>
      <c r="F22" s="233">
        <f>'Abril-Junio'!F21</f>
        <v>0.98399999999999999</v>
      </c>
      <c r="G22" s="66">
        <f>'Abril-Junio'!G21</f>
        <v>0.73</v>
      </c>
      <c r="H22" s="67">
        <f>'Abril-Junio'!H21</f>
        <v>0.96750000000000003</v>
      </c>
      <c r="I22" s="241">
        <f>'Abril-Junio'!I21</f>
        <v>0.93250000000000011</v>
      </c>
      <c r="J22" s="31">
        <f>'Abril-Junio'!J21</f>
        <v>0.64749999999999996</v>
      </c>
      <c r="K22" s="246">
        <f>'Abril-Junio'!K21</f>
        <v>0.89749999999999996</v>
      </c>
      <c r="L22" s="48">
        <f>'Abril-Junio'!L21</f>
        <v>0.88500000000000001</v>
      </c>
      <c r="M22" s="211">
        <f t="shared" si="2"/>
        <v>0.71516666666666673</v>
      </c>
      <c r="N22" s="172">
        <f t="shared" si="0"/>
        <v>0.95433333333333337</v>
      </c>
      <c r="O22" s="186">
        <f t="shared" si="1"/>
        <v>0.93383333333333329</v>
      </c>
    </row>
    <row r="23" spans="2:15" s="1" customFormat="1" ht="13.8" x14ac:dyDescent="0.25">
      <c r="B23" s="302"/>
      <c r="C23" s="219" t="s">
        <v>15</v>
      </c>
      <c r="D23" s="178">
        <f>'Abril-Junio'!D22</f>
        <v>1.3740000000000001</v>
      </c>
      <c r="E23" s="112">
        <f>'Abril-Junio'!E22</f>
        <v>1</v>
      </c>
      <c r="F23" s="228">
        <f>'Abril-Junio'!F22</f>
        <v>0.2</v>
      </c>
      <c r="G23" s="62">
        <f>'Abril-Junio'!G22</f>
        <v>1.375</v>
      </c>
      <c r="H23" s="63">
        <f>'Abril-Junio'!H22</f>
        <v>1</v>
      </c>
      <c r="I23" s="242">
        <f>'Abril-Junio'!I22</f>
        <v>3.5000000000000003E-2</v>
      </c>
      <c r="J23" s="22">
        <f>'Abril-Junio'!J22</f>
        <v>1.2725000000000002</v>
      </c>
      <c r="K23" s="247">
        <f>'Abril-Junio'!K22</f>
        <v>1</v>
      </c>
      <c r="L23" s="49">
        <f>'Abril-Junio'!L22</f>
        <v>0.14250000000000002</v>
      </c>
      <c r="M23" s="210">
        <f t="shared" si="2"/>
        <v>1.3405000000000002</v>
      </c>
      <c r="N23" s="170">
        <f t="shared" si="0"/>
        <v>1</v>
      </c>
      <c r="O23" s="184">
        <f t="shared" si="1"/>
        <v>0.12583333333333335</v>
      </c>
    </row>
    <row r="24" spans="2:15" s="1" customFormat="1" thickBot="1" x14ac:dyDescent="0.3">
      <c r="B24" s="303"/>
      <c r="C24" s="218" t="s">
        <v>16</v>
      </c>
      <c r="D24" s="180">
        <f>'Abril-Junio'!D23</f>
        <v>0.96599999999999997</v>
      </c>
      <c r="E24" s="113">
        <f>'Abril-Junio'!E23</f>
        <v>0.98199999999999998</v>
      </c>
      <c r="F24" s="234">
        <f>'Abril-Junio'!F23</f>
        <v>0.98199999999999998</v>
      </c>
      <c r="G24" s="68">
        <f>'Abril-Junio'!G23</f>
        <v>1.03</v>
      </c>
      <c r="H24" s="69">
        <f>'Abril-Junio'!H23</f>
        <v>1</v>
      </c>
      <c r="I24" s="243">
        <f>'Abril-Junio'!I23</f>
        <v>0.99</v>
      </c>
      <c r="J24" s="23">
        <f>'Abril-Junio'!J23</f>
        <v>0.93749999999999989</v>
      </c>
      <c r="K24" s="249">
        <f>'Abril-Junio'!K23</f>
        <v>1</v>
      </c>
      <c r="L24" s="217">
        <f>'Abril-Junio'!L23</f>
        <v>1</v>
      </c>
      <c r="M24" s="207">
        <f t="shared" si="2"/>
        <v>0.97783333333333333</v>
      </c>
      <c r="N24" s="168">
        <f t="shared" si="0"/>
        <v>0.99400000000000011</v>
      </c>
      <c r="O24" s="181">
        <f t="shared" si="1"/>
        <v>0.9906666666666667</v>
      </c>
    </row>
    <row r="25" spans="2:15" s="1" customFormat="1" ht="13.8" x14ac:dyDescent="0.25">
      <c r="B25" s="304" t="s">
        <v>42</v>
      </c>
      <c r="C25" s="91" t="s">
        <v>22</v>
      </c>
      <c r="D25" s="225">
        <f>'Abril-Junio'!D24</f>
        <v>1</v>
      </c>
      <c r="E25" s="238">
        <f>'Abril-Junio'!E24</f>
        <v>0.91600000000000004</v>
      </c>
      <c r="F25" s="235">
        <f>'Abril-Junio'!F24</f>
        <v>0.51</v>
      </c>
      <c r="G25" s="66">
        <f>'Abril-Junio'!G24</f>
        <v>0.91499999999999992</v>
      </c>
      <c r="H25" s="67">
        <f>'Abril-Junio'!H24</f>
        <v>0.86250000000000004</v>
      </c>
      <c r="I25" s="244">
        <f>'Abril-Junio'!I24</f>
        <v>0.44499999999999995</v>
      </c>
      <c r="J25" s="21">
        <f>'Abril-Junio'!J24</f>
        <v>0.91750000000000009</v>
      </c>
      <c r="K25" s="250">
        <f>'Abril-Junio'!K24</f>
        <v>0.84750000000000014</v>
      </c>
      <c r="L25" s="51">
        <f>'Abril-Junio'!L24</f>
        <v>0.44500000000000001</v>
      </c>
      <c r="M25" s="208">
        <f t="shared" si="2"/>
        <v>0.94416666666666671</v>
      </c>
      <c r="N25" s="174">
        <f t="shared" si="0"/>
        <v>0.87533333333333341</v>
      </c>
      <c r="O25" s="186">
        <f t="shared" si="1"/>
        <v>0.46666666666666662</v>
      </c>
    </row>
    <row r="26" spans="2:15" s="1" customFormat="1" ht="13.8" x14ac:dyDescent="0.25">
      <c r="B26" s="302"/>
      <c r="C26" s="219" t="s">
        <v>36</v>
      </c>
      <c r="D26" s="178">
        <f>'Abril-Junio'!D25</f>
        <v>0.95799999999999996</v>
      </c>
      <c r="E26" s="112">
        <f>'Abril-Junio'!E25</f>
        <v>1</v>
      </c>
      <c r="F26" s="228">
        <f>'Abril-Junio'!F25</f>
        <v>0.97200000000000009</v>
      </c>
      <c r="G26" s="62">
        <f>'Abril-Junio'!G25</f>
        <v>0.86750000000000005</v>
      </c>
      <c r="H26" s="63">
        <f>'Abril-Junio'!H25</f>
        <v>0.92249999999999999</v>
      </c>
      <c r="I26" s="242">
        <f>'Abril-Junio'!I25</f>
        <v>0.92249999999999999</v>
      </c>
      <c r="J26" s="22">
        <f>'Abril-Junio'!J25</f>
        <v>0.84250000000000003</v>
      </c>
      <c r="K26" s="247">
        <f>'Abril-Junio'!K25</f>
        <v>0.9</v>
      </c>
      <c r="L26" s="49">
        <f>'Abril-Junio'!L25</f>
        <v>0.8650000000000001</v>
      </c>
      <c r="M26" s="210">
        <f t="shared" si="2"/>
        <v>0.88933333333333342</v>
      </c>
      <c r="N26" s="169">
        <f t="shared" si="0"/>
        <v>0.9408333333333333</v>
      </c>
      <c r="O26" s="184">
        <f t="shared" si="1"/>
        <v>0.91983333333333339</v>
      </c>
    </row>
    <row r="27" spans="2:15" s="1" customFormat="1" ht="13.8" x14ac:dyDescent="0.25">
      <c r="B27" s="302"/>
      <c r="C27" s="219" t="s">
        <v>23</v>
      </c>
      <c r="D27" s="178">
        <f>'Abril-Junio'!D26</f>
        <v>0.92000000000000015</v>
      </c>
      <c r="E27" s="112">
        <f>'Abril-Junio'!E26</f>
        <v>1</v>
      </c>
      <c r="F27" s="228">
        <f>'Abril-Junio'!F26</f>
        <v>0.67</v>
      </c>
      <c r="G27" s="62">
        <f>'Abril-Junio'!G26</f>
        <v>0.92</v>
      </c>
      <c r="H27" s="63">
        <f>'Abril-Junio'!H26</f>
        <v>1</v>
      </c>
      <c r="I27" s="242">
        <f>'Abril-Junio'!I26</f>
        <v>0.67</v>
      </c>
      <c r="J27" s="22">
        <f>'Abril-Junio'!J26</f>
        <v>0.92</v>
      </c>
      <c r="K27" s="247">
        <f>'Abril-Junio'!K26</f>
        <v>1</v>
      </c>
      <c r="L27" s="49">
        <f>'Abril-Junio'!L26</f>
        <v>0.67</v>
      </c>
      <c r="M27" s="207">
        <f t="shared" si="2"/>
        <v>0.92</v>
      </c>
      <c r="N27" s="169">
        <f t="shared" si="0"/>
        <v>1</v>
      </c>
      <c r="O27" s="187">
        <f t="shared" si="1"/>
        <v>0.67</v>
      </c>
    </row>
    <row r="28" spans="2:15" s="1" customFormat="1" thickBot="1" x14ac:dyDescent="0.3">
      <c r="B28" s="303"/>
      <c r="C28" s="90" t="s">
        <v>24</v>
      </c>
      <c r="D28" s="180">
        <f>'Abril-Junio'!D27</f>
        <v>1.02</v>
      </c>
      <c r="E28" s="113">
        <f>'Abril-Junio'!E27</f>
        <v>0.92000000000000015</v>
      </c>
      <c r="F28" s="234">
        <f>'Abril-Junio'!F27</f>
        <v>0.5</v>
      </c>
      <c r="G28" s="68">
        <f>'Abril-Junio'!G27</f>
        <v>1.02</v>
      </c>
      <c r="H28" s="69">
        <f>'Abril-Junio'!H27</f>
        <v>0.92</v>
      </c>
      <c r="I28" s="240">
        <f>'Abril-Junio'!I27</f>
        <v>0.5</v>
      </c>
      <c r="J28" s="216" t="str">
        <f>'Abril-Junio'!J27</f>
        <v>-</v>
      </c>
      <c r="K28" s="249" t="str">
        <f>'Abril-Junio'!K27</f>
        <v>-</v>
      </c>
      <c r="L28" s="217" t="str">
        <f>'Abril-Junio'!L27</f>
        <v>-</v>
      </c>
      <c r="M28" s="212">
        <f t="shared" si="2"/>
        <v>1.02</v>
      </c>
      <c r="N28" s="173">
        <f t="shared" si="0"/>
        <v>0.92000000000000015</v>
      </c>
      <c r="O28" s="188">
        <f t="shared" si="1"/>
        <v>0.5</v>
      </c>
    </row>
    <row r="29" spans="2:15" s="1" customFormat="1" ht="13.8" x14ac:dyDescent="0.25">
      <c r="B29" s="305" t="s">
        <v>43</v>
      </c>
      <c r="C29" s="91" t="s">
        <v>6</v>
      </c>
      <c r="D29" s="225">
        <f>'Abril-Junio'!D28</f>
        <v>0.92000000000000015</v>
      </c>
      <c r="E29" s="238">
        <f>'Abril-Junio'!E28</f>
        <v>1</v>
      </c>
      <c r="F29" s="235">
        <f>'Abril-Junio'!F28</f>
        <v>0.89</v>
      </c>
      <c r="G29" s="66">
        <f>'Abril-Junio'!G28</f>
        <v>0.92</v>
      </c>
      <c r="H29" s="67">
        <f>'Abril-Junio'!H28</f>
        <v>1</v>
      </c>
      <c r="I29" s="241">
        <f>'Abril-Junio'!I28</f>
        <v>0.89</v>
      </c>
      <c r="J29" s="31">
        <f>'Abril-Junio'!J28</f>
        <v>0.91500000000000004</v>
      </c>
      <c r="K29" s="250">
        <f>'Abril-Junio'!K28</f>
        <v>1</v>
      </c>
      <c r="L29" s="51">
        <f>'Abril-Junio'!L28</f>
        <v>0.89500000000000002</v>
      </c>
      <c r="M29" s="211">
        <f t="shared" si="2"/>
        <v>0.91833333333333345</v>
      </c>
      <c r="N29" s="172">
        <f t="shared" si="0"/>
        <v>1</v>
      </c>
      <c r="O29" s="181">
        <f t="shared" si="1"/>
        <v>0.89166666666666661</v>
      </c>
    </row>
    <row r="30" spans="2:15" s="1" customFormat="1" ht="13.8" x14ac:dyDescent="0.25">
      <c r="B30" s="306"/>
      <c r="C30" s="219" t="s">
        <v>7</v>
      </c>
      <c r="D30" s="178">
        <f>'Abril-Junio'!D29</f>
        <v>1.3039999999999998</v>
      </c>
      <c r="E30" s="112">
        <f>'Abril-Junio'!E29</f>
        <v>1</v>
      </c>
      <c r="F30" s="228">
        <f>'Abril-Junio'!F29</f>
        <v>0.19800000000000001</v>
      </c>
      <c r="G30" s="62">
        <f>'Abril-Junio'!G29</f>
        <v>1.1174999999999999</v>
      </c>
      <c r="H30" s="63">
        <f>'Abril-Junio'!H29</f>
        <v>0.875</v>
      </c>
      <c r="I30" s="242">
        <f>'Abril-Junio'!I29</f>
        <v>0.21250000000000002</v>
      </c>
      <c r="J30" s="22">
        <f>'Abril-Junio'!J29</f>
        <v>1.0725</v>
      </c>
      <c r="K30" s="247">
        <f>'Abril-Junio'!K29</f>
        <v>0.86250000000000004</v>
      </c>
      <c r="L30" s="49">
        <f>'Abril-Junio'!L29</f>
        <v>0.29749999999999999</v>
      </c>
      <c r="M30" s="207">
        <f t="shared" si="2"/>
        <v>1.1646666666666665</v>
      </c>
      <c r="N30" s="170">
        <f t="shared" si="0"/>
        <v>0.91249999999999998</v>
      </c>
      <c r="O30" s="184">
        <f t="shared" si="1"/>
        <v>0.23599999999999999</v>
      </c>
    </row>
    <row r="31" spans="2:15" s="1" customFormat="1" thickBot="1" x14ac:dyDescent="0.3">
      <c r="B31" s="307"/>
      <c r="C31" s="218" t="s">
        <v>8</v>
      </c>
      <c r="D31" s="180">
        <f>'Abril-Junio'!D30</f>
        <v>1.0900000000000001</v>
      </c>
      <c r="E31" s="113">
        <f>'Abril-Junio'!E30</f>
        <v>1</v>
      </c>
      <c r="F31" s="234">
        <f>'Abril-Junio'!F30</f>
        <v>0.74399999999999999</v>
      </c>
      <c r="G31" s="68">
        <f>'Abril-Junio'!G30</f>
        <v>1</v>
      </c>
      <c r="H31" s="69">
        <f>'Abril-Junio'!H30</f>
        <v>1</v>
      </c>
      <c r="I31" s="240">
        <f>'Abril-Junio'!I30</f>
        <v>0.77249999999999996</v>
      </c>
      <c r="J31" s="216">
        <f>'Abril-Junio'!J30</f>
        <v>1.0675000000000001</v>
      </c>
      <c r="K31" s="249">
        <f>'Abril-Junio'!K30</f>
        <v>1</v>
      </c>
      <c r="L31" s="217">
        <f>'Abril-Junio'!L30</f>
        <v>0.65500000000000003</v>
      </c>
      <c r="M31" s="212">
        <f t="shared" si="2"/>
        <v>1.0525</v>
      </c>
      <c r="N31" s="168">
        <f t="shared" si="0"/>
        <v>1</v>
      </c>
      <c r="O31" s="188">
        <f t="shared" si="1"/>
        <v>0.72383333333333333</v>
      </c>
    </row>
    <row r="32" spans="2:15" s="1" customFormat="1" ht="13.8" x14ac:dyDescent="0.25">
      <c r="B32" s="302" t="s">
        <v>44</v>
      </c>
      <c r="C32" s="91" t="s">
        <v>18</v>
      </c>
      <c r="D32" s="225">
        <f>'Abril-Junio'!D31</f>
        <v>0.69000000000000006</v>
      </c>
      <c r="E32" s="238">
        <f>'Abril-Junio'!E31</f>
        <v>0.98000000000000009</v>
      </c>
      <c r="F32" s="235">
        <f>'Abril-Junio'!F31</f>
        <v>0.93200000000000005</v>
      </c>
      <c r="G32" s="66">
        <f>'Abril-Junio'!G31</f>
        <v>0.83</v>
      </c>
      <c r="H32" s="67">
        <f>'Abril-Junio'!H31</f>
        <v>0.94500000000000006</v>
      </c>
      <c r="I32" s="241">
        <f>'Abril-Junio'!I31</f>
        <v>0.6875</v>
      </c>
      <c r="J32" s="31">
        <f>'Abril-Junio'!J31</f>
        <v>0.76</v>
      </c>
      <c r="K32" s="250">
        <f>'Abril-Junio'!K31</f>
        <v>0.99</v>
      </c>
      <c r="L32" s="51">
        <f>'Abril-Junio'!L31</f>
        <v>0.9</v>
      </c>
      <c r="M32" s="211">
        <f t="shared" si="2"/>
        <v>0.76000000000000012</v>
      </c>
      <c r="N32" s="172">
        <f t="shared" si="0"/>
        <v>0.97166666666666668</v>
      </c>
      <c r="O32" s="181">
        <f t="shared" si="1"/>
        <v>0.83983333333333332</v>
      </c>
    </row>
    <row r="33" spans="2:16" s="1" customFormat="1" thickBot="1" x14ac:dyDescent="0.3">
      <c r="B33" s="303"/>
      <c r="C33" s="218" t="s">
        <v>21</v>
      </c>
      <c r="D33" s="180">
        <f>'Abril-Junio'!D32</f>
        <v>0.50600000000000001</v>
      </c>
      <c r="E33" s="113">
        <f>'Abril-Junio'!E32</f>
        <v>1</v>
      </c>
      <c r="F33" s="234">
        <f>'Abril-Junio'!F32</f>
        <v>1</v>
      </c>
      <c r="G33" s="68">
        <f>'Abril-Junio'!G32</f>
        <v>0.53</v>
      </c>
      <c r="H33" s="69">
        <f>'Abril-Junio'!H32</f>
        <v>1</v>
      </c>
      <c r="I33" s="240">
        <f>'Abril-Junio'!I32</f>
        <v>1</v>
      </c>
      <c r="J33" s="216">
        <f>'Abril-Junio'!J32</f>
        <v>0.51</v>
      </c>
      <c r="K33" s="249">
        <f>'Abril-Junio'!K32</f>
        <v>1</v>
      </c>
      <c r="L33" s="217">
        <f>'Abril-Junio'!L32</f>
        <v>1</v>
      </c>
      <c r="M33" s="207">
        <f t="shared" si="2"/>
        <v>0.51533333333333331</v>
      </c>
      <c r="N33" s="171">
        <f t="shared" si="0"/>
        <v>1</v>
      </c>
      <c r="O33" s="185">
        <f t="shared" si="1"/>
        <v>1</v>
      </c>
    </row>
    <row r="34" spans="2:16" s="1" customFormat="1" ht="13.8" x14ac:dyDescent="0.25">
      <c r="B34" s="304" t="s">
        <v>45</v>
      </c>
      <c r="C34" s="91" t="s">
        <v>19</v>
      </c>
      <c r="D34" s="225">
        <f>'Abril-Junio'!D33</f>
        <v>0.64</v>
      </c>
      <c r="E34" s="238">
        <f>'Abril-Junio'!E33</f>
        <v>0.95199999999999996</v>
      </c>
      <c r="F34" s="235">
        <f>'Abril-Junio'!F33</f>
        <v>0.93200000000000005</v>
      </c>
      <c r="G34" s="66">
        <f>'Abril-Junio'!G33</f>
        <v>0.63750000000000007</v>
      </c>
      <c r="H34" s="67">
        <f>'Abril-Junio'!H33</f>
        <v>0.97499999999999998</v>
      </c>
      <c r="I34" s="241">
        <f>'Abril-Junio'!I33</f>
        <v>0.97499999999999998</v>
      </c>
      <c r="J34" s="31">
        <f>'Abril-Junio'!J33</f>
        <v>0.69499999999999995</v>
      </c>
      <c r="K34" s="250">
        <f>'Abril-Junio'!K33</f>
        <v>0.98499999999999999</v>
      </c>
      <c r="L34" s="51">
        <f>'Abril-Junio'!L33</f>
        <v>0.9524999999999999</v>
      </c>
      <c r="M34" s="208">
        <f t="shared" si="2"/>
        <v>0.65750000000000008</v>
      </c>
      <c r="N34" s="168">
        <f t="shared" si="0"/>
        <v>0.97066666666666668</v>
      </c>
      <c r="O34" s="186">
        <f t="shared" si="1"/>
        <v>0.95316666666666661</v>
      </c>
    </row>
    <row r="35" spans="2:16" s="1" customFormat="1" ht="13.8" x14ac:dyDescent="0.25">
      <c r="B35" s="302"/>
      <c r="C35" s="219" t="s">
        <v>20</v>
      </c>
      <c r="D35" s="178">
        <f>'Abril-Junio'!D34</f>
        <v>1.0449999999999999</v>
      </c>
      <c r="E35" s="112">
        <f>'Abril-Junio'!E34</f>
        <v>0.97499999999999998</v>
      </c>
      <c r="F35" s="228">
        <f>'Abril-Junio'!F34</f>
        <v>0.42</v>
      </c>
      <c r="G35" s="62">
        <f>'Abril-Junio'!G34</f>
        <v>1.1375</v>
      </c>
      <c r="H35" s="63">
        <f>'Abril-Junio'!H34</f>
        <v>0.87250000000000005</v>
      </c>
      <c r="I35" s="242">
        <f>'Abril-Junio'!I34</f>
        <v>0.3175</v>
      </c>
      <c r="J35" s="22">
        <f>'Abril-Junio'!J34</f>
        <v>0.98250000000000015</v>
      </c>
      <c r="K35" s="247">
        <f>'Abril-Junio'!K34</f>
        <v>0.79749999999999999</v>
      </c>
      <c r="L35" s="49">
        <f>'Abril-Junio'!L34</f>
        <v>0.4425</v>
      </c>
      <c r="M35" s="209">
        <f t="shared" si="2"/>
        <v>1.0549999999999999</v>
      </c>
      <c r="N35" s="170">
        <f t="shared" si="0"/>
        <v>0.88166666666666671</v>
      </c>
      <c r="O35" s="184">
        <f t="shared" si="1"/>
        <v>0.39333333333333337</v>
      </c>
    </row>
    <row r="36" spans="2:16" s="1" customFormat="1" thickBot="1" x14ac:dyDescent="0.3">
      <c r="B36" s="303"/>
      <c r="C36" s="24" t="s">
        <v>17</v>
      </c>
      <c r="D36" s="227">
        <f>'Abril-Junio'!D35</f>
        <v>0.47000000000000003</v>
      </c>
      <c r="E36" s="223">
        <f>'Abril-Junio'!E35</f>
        <v>1</v>
      </c>
      <c r="F36" s="229">
        <f>'Abril-Junio'!F35</f>
        <v>0.79400000000000004</v>
      </c>
      <c r="G36" s="96">
        <f>'Abril-Junio'!G35</f>
        <v>0.87249999999999994</v>
      </c>
      <c r="H36" s="239">
        <f>'Abril-Junio'!H35</f>
        <v>1</v>
      </c>
      <c r="I36" s="245">
        <f>'Abril-Junio'!I35</f>
        <v>0.8</v>
      </c>
      <c r="J36" s="97">
        <f>'Abril-Junio'!J35</f>
        <v>0.55000000000000004</v>
      </c>
      <c r="K36" s="251">
        <f>'Abril-Junio'!K35</f>
        <v>0.8</v>
      </c>
      <c r="L36" s="98">
        <f>'Abril-Junio'!L35</f>
        <v>0.8</v>
      </c>
      <c r="M36" s="252">
        <f t="shared" si="2"/>
        <v>0.63083333333333336</v>
      </c>
      <c r="N36" s="175">
        <f t="shared" si="0"/>
        <v>0.93333333333333324</v>
      </c>
      <c r="O36" s="189">
        <f t="shared" si="1"/>
        <v>0.79800000000000004</v>
      </c>
    </row>
    <row r="37" spans="2:16" s="1" customFormat="1" ht="16.8" thickTop="1" thickBot="1" x14ac:dyDescent="0.35">
      <c r="B37" s="309" t="s">
        <v>54</v>
      </c>
      <c r="C37" s="310"/>
      <c r="D37" s="25">
        <f>AVERAGE(D12:D36)</f>
        <v>0.96896000000000015</v>
      </c>
      <c r="E37" s="58">
        <f t="shared" ref="E37:L37" si="3">AVERAGE(E12:E36)</f>
        <v>0.98780000000000001</v>
      </c>
      <c r="F37" s="58">
        <f t="shared" si="3"/>
        <v>0.69887200000000005</v>
      </c>
      <c r="G37" s="230">
        <f t="shared" si="3"/>
        <v>1.0004333333333333</v>
      </c>
      <c r="H37" s="58">
        <f t="shared" si="3"/>
        <v>0.96909999999999996</v>
      </c>
      <c r="I37" s="58">
        <f t="shared" si="3"/>
        <v>0.64253666666666676</v>
      </c>
      <c r="J37" s="230">
        <f t="shared" si="3"/>
        <v>0.90875000000000028</v>
      </c>
      <c r="K37" s="58">
        <f t="shared" si="3"/>
        <v>0.94718749999999996</v>
      </c>
      <c r="L37" s="253">
        <f t="shared" si="3"/>
        <v>0.69512499999999999</v>
      </c>
      <c r="M37" s="26">
        <f>AVERAGE(M12:M36)</f>
        <v>0.9608644444444443</v>
      </c>
      <c r="N37" s="190">
        <f>AVERAGE(N12:N36)</f>
        <v>0.96766666666666679</v>
      </c>
      <c r="O37" s="191">
        <f>AVERAGE(O12:O36)</f>
        <v>0.67624288888888884</v>
      </c>
    </row>
    <row r="38" spans="2:16" ht="15" thickTop="1" x14ac:dyDescent="0.3">
      <c r="D38" s="43"/>
      <c r="E38" s="34"/>
      <c r="F38" s="104"/>
      <c r="G38" s="27"/>
      <c r="H38" s="34"/>
      <c r="I38" s="104"/>
      <c r="J38" s="34"/>
      <c r="K38" s="27"/>
      <c r="L38" s="104"/>
      <c r="M38" s="28"/>
      <c r="N38" s="42"/>
      <c r="O38" s="164"/>
    </row>
    <row r="39" spans="2:16" s="1" customFormat="1" ht="15.6" x14ac:dyDescent="0.3">
      <c r="B39" s="153"/>
      <c r="C39" s="154"/>
      <c r="D39" s="38"/>
      <c r="E39" s="38"/>
      <c r="F39" s="38"/>
      <c r="J39" s="19"/>
      <c r="K39" s="41"/>
      <c r="L39" s="41"/>
      <c r="M39" s="19"/>
      <c r="N39" s="41"/>
      <c r="P39" s="39"/>
    </row>
    <row r="40" spans="2:16" s="1" customFormat="1" ht="17.25" customHeight="1" x14ac:dyDescent="0.25">
      <c r="B40" s="312"/>
      <c r="C40" s="312"/>
      <c r="D40" s="38"/>
      <c r="E40" s="38"/>
      <c r="F40" s="38"/>
      <c r="P40" s="39"/>
    </row>
    <row r="41" spans="2:16" s="1" customFormat="1" ht="15.6" x14ac:dyDescent="0.3">
      <c r="B41" s="156"/>
      <c r="C41" s="161"/>
      <c r="D41" s="44"/>
      <c r="E41" s="44"/>
      <c r="F41" s="44"/>
      <c r="G41" s="44"/>
      <c r="H41" s="44"/>
      <c r="I41" s="44"/>
      <c r="J41" s="44"/>
      <c r="K41" s="57"/>
      <c r="L41" s="101"/>
      <c r="N41" s="37"/>
      <c r="P41" s="39"/>
    </row>
    <row r="42" spans="2:16" ht="15.6" x14ac:dyDescent="0.3">
      <c r="B42" s="156"/>
      <c r="C42" s="156"/>
      <c r="M42" s="30"/>
      <c r="N42" s="30"/>
    </row>
    <row r="43" spans="2:16" x14ac:dyDescent="0.3">
      <c r="B43" s="29"/>
      <c r="C43" s="29"/>
      <c r="M43" s="30"/>
      <c r="N43" s="30"/>
    </row>
    <row r="44" spans="2:16" x14ac:dyDescent="0.3">
      <c r="B44" s="29"/>
      <c r="C44" s="29"/>
      <c r="M44" s="30"/>
      <c r="N44" s="30"/>
    </row>
    <row r="45" spans="2:16" x14ac:dyDescent="0.3">
      <c r="B45" s="311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</row>
    <row r="46" spans="2:16" ht="15.6" x14ac:dyDescent="0.3"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</row>
    <row r="47" spans="2:16" ht="15.6" x14ac:dyDescent="0.3"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</row>
    <row r="50" spans="2:12" x14ac:dyDescent="0.3">
      <c r="J50" s="158"/>
    </row>
    <row r="51" spans="2:12" x14ac:dyDescent="0.3">
      <c r="B51" s="85"/>
      <c r="C51" s="86"/>
      <c r="D51" s="85"/>
      <c r="E51" s="86"/>
      <c r="F51" s="86"/>
      <c r="G51" s="159"/>
      <c r="H51" s="160"/>
      <c r="I51" s="160"/>
      <c r="J51" s="158"/>
      <c r="K51" s="158"/>
      <c r="L51" s="158"/>
    </row>
    <row r="52" spans="2:12" x14ac:dyDescent="0.3">
      <c r="E52" s="158"/>
      <c r="F52" s="158"/>
    </row>
    <row r="101" spans="2:14" x14ac:dyDescent="0.3">
      <c r="B101" s="311" t="s">
        <v>46</v>
      </c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</row>
    <row r="102" spans="2:14" ht="15.6" x14ac:dyDescent="0.3">
      <c r="B102" s="279" t="s">
        <v>47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</row>
    <row r="103" spans="2:14" ht="15.6" x14ac:dyDescent="0.3">
      <c r="B103" s="308" t="s">
        <v>48</v>
      </c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</row>
  </sheetData>
  <mergeCells count="30">
    <mergeCell ref="O9:O11"/>
    <mergeCell ref="B1:N1"/>
    <mergeCell ref="B2:N2"/>
    <mergeCell ref="B3:N3"/>
    <mergeCell ref="B4:N4"/>
    <mergeCell ref="B5:N5"/>
    <mergeCell ref="B7:N7"/>
    <mergeCell ref="B9:B11"/>
    <mergeCell ref="C9:C11"/>
    <mergeCell ref="B14:B17"/>
    <mergeCell ref="M9:M11"/>
    <mergeCell ref="N9:N11"/>
    <mergeCell ref="D10:F10"/>
    <mergeCell ref="G10:I10"/>
    <mergeCell ref="J10:L10"/>
    <mergeCell ref="D9:L9"/>
    <mergeCell ref="B102:N102"/>
    <mergeCell ref="B103:N103"/>
    <mergeCell ref="B34:B36"/>
    <mergeCell ref="B37:C37"/>
    <mergeCell ref="B45:N45"/>
    <mergeCell ref="B46:N46"/>
    <mergeCell ref="B47:N47"/>
    <mergeCell ref="B101:N101"/>
    <mergeCell ref="B40:C40"/>
    <mergeCell ref="B32:B33"/>
    <mergeCell ref="B18:B21"/>
    <mergeCell ref="B22:B24"/>
    <mergeCell ref="B25:B28"/>
    <mergeCell ref="B29:B31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2026-07-06T13:25:36Z</dcterms:modified>
</cp:coreProperties>
</file>